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342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6'!$A$1:$AQ$238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<sst xmlns="http://schemas.openxmlformats.org/spreadsheetml/2006/main" count="1074" uniqueCount="407">
  <si>
    <t xml:space="preserve">Library </t>
  </si>
  <si>
    <t>County</t>
  </si>
  <si>
    <t>Budget Category 1 - Personal Services</t>
  </si>
  <si>
    <t xml:space="preserve"> Salaries/ Wages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</si>
  <si>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</si>
  <si>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</si>
  <si>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</si>
  <si>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</si>
  <si>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</si>
  <si>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</si>
  <si>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</si>
  <si>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Rental</t>
  </si>
  <si>
    <t>Debt Service</t>
  </si>
  <si>
    <t>Lease Rental</t>
  </si>
  <si>
    <t>Other (exclude LIRF)</t>
  </si>
  <si>
    <t>Budget Category 4 - Capital Outlays</t>
  </si>
  <si>
    <t>Land</t>
  </si>
  <si>
    <t>Buildings</t>
  </si>
  <si>
    <t>Books (include Book Lease)</t>
  </si>
  <si>
    <t>Periodicals and Newspapers</t>
  </si>
  <si>
    <t>Public Access Computers, electronic reading and electronic media devices from all funds except operating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</si>
  <si>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</si>
  <si>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</si>
  <si>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</si>
  <si>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</si>
  <si>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</si>
  <si>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</si>
  <si>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</si>
  <si>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</si>
  <si>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</si>
  <si>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</si>
  <si>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</si>
  <si>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</si>
  <si>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</si>
  <si>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</si>
  <si>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</si>
  <si>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</si>
  <si>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</si>
  <si>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</si>
  <si>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</si>
  <si>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</si>
  <si>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</si>
  <si>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</si>
  <si>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</si>
  <si>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</si>
  <si>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</si>
  <si>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</si>
  <si>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</si>
  <si>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</si>
  <si>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</si>
  <si>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</si>
  <si>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</si>
  <si>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</si>
  <si>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</si>
  <si>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</si>
  <si>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</si>
  <si>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</si>
  <si>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</si>
  <si>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</si>
  <si>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</si>
  <si>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</si>
  <si>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</si>
  <si>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</si>
  <si>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</si>
  <si>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</si>
  <si>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</si>
  <si>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</si>
  <si>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</si>
  <si>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</si>
  <si>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</si>
  <si>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</si>
  <si>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</si>
  <si>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</si>
  <si>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</si>
  <si>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</si>
  <si>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</si>
  <si>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</si>
  <si>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</si>
  <si>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</si>
  <si>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</si>
  <si>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</si>
  <si>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</si>
  <si>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</si>
  <si>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</si>
  <si>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</si>
  <si>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</si>
  <si>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</si>
  <si>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</si>
  <si>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</si>
  <si>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</si>
  <si>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</si>
  <si>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</si>
  <si>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</si>
  <si>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</si>
  <si>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</si>
  <si>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</si>
  <si>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</si>
  <si>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</si>
  <si>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</si>
  <si>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</si>
  <si>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</si>
  <si>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</si>
  <si>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</si>
  <si>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</si>
  <si>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</si>
  <si>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</si>
  <si>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</si>
  <si>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</si>
  <si>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</si>
  <si>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</si>
  <si>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</si>
  <si>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</si>
  <si>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</si>
  <si>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</si>
  <si>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</si>
  <si>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</si>
  <si>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</si>
  <si>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</si>
  <si>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</si>
  <si>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</si>
  <si>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</si>
  <si>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</si>
  <si>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</si>
  <si>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</si>
  <si>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</si>
  <si>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</si>
  <si>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</si>
  <si>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</si>
  <si>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</si>
  <si>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</si>
  <si>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</si>
  <si>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</si>
  <si>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</si>
  <si>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</si>
  <si>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</si>
  <si>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</si>
  <si>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</si>
  <si>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</si>
  <si>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</si>
  <si>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</si>
  <si>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</si>
  <si>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</si>
  <si>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</si>
  <si>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</si>
  <si>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</si>
  <si>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</si>
  <si>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</si>
  <si>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</si>
  <si>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</si>
  <si>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</si>
  <si>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</si>
  <si>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</si>
  <si>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</si>
  <si>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</si>
  <si>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</si>
  <si>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</si>
  <si>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</si>
  <si>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</si>
  <si>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</si>
  <si>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</si>
  <si>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</si>
  <si>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</si>
  <si>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</si>
  <si>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</si>
  <si>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</si>
  <si>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</si>
  <si>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</si>
  <si>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</si>
  <si>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</si>
  <si>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</si>
  <si>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</si>
  <si>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</si>
  <si>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</si>
  <si>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</si>
  <si>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</si>
  <si>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</si>
  <si>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</si>
  <si>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</si>
  <si>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</si>
  <si>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</si>
  <si>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</si>
  <si>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</si>
  <si>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</si>
  <si>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</si>
  <si>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</si>
  <si>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</si>
  <si>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</si>
  <si>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</si>
  <si>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</si>
  <si>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</si>
  <si>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</si>
  <si>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</si>
  <si>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</si>
  <si>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</si>
  <si>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</si>
  <si>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</si>
  <si>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</si>
  <si>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</si>
  <si>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</si>
  <si>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</si>
  <si>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</si>
  <si>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</si>
  <si>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</si>
  <si>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</si>
  <si>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</si>
  <si>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</si>
  <si>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</si>
  <si>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</si>
  <si>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</si>
  <si>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</si>
  <si>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</si>
  <si>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</si>
  <si>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</si>
  <si>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</si>
  <si>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</si>
  <si>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</si>
  <si>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</si>
  <si>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</si>
  <si>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</si>
  <si>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</si>
  <si>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</si>
  <si>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</si>
  <si>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</si>
  <si>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</si>
  <si>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</si>
  <si>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</si>
  <si>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</si>
  <si>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</si>
  <si>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</si>
  <si>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</si>
  <si>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</si>
  <si>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</si>
  <si>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</si>
  <si>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</si>
  <si>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</si>
  <si>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</si>
  <si>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</si>
  <si>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</si>
  <si>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</si>
  <si>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</si>
  <si>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</si>
  <si>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</si>
  <si>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</si>
  <si>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</si>
  <si>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</si>
  <si>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</si>
  <si>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</si>
  <si>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</si>
  <si>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</si>
  <si>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</si>
  <si>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</si>
  <si>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</si>
  <si>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</si>
  <si>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</si>
  <si>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</si>
  <si>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</si>
  <si>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</si>
  <si>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</si>
  <si>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</si>
  <si>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</si>
  <si>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</si>
  <si>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</si>
  <si>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</si>
  <si>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</si>
  <si>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</si>
  <si>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</si>
  <si>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</si>
  <si>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</si>
  <si>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</si>
  <si>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</si>
  <si>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</si>
  <si>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</si>
  <si>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</si>
  <si>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</si>
  <si>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</si>
  <si>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</si>
  <si>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</si>
  <si>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</si>
  <si>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</si>
  <si>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</si>
  <si>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</si>
  <si>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</si>
  <si>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</si>
  <si>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</si>
  <si>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</si>
  <si>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</si>
  <si>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</si>
  <si>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</si>
  <si>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</si>
  <si>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</si>
  <si>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</si>
  <si>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</si>
  <si>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</si>
  <si>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</si>
  <si>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</si>
  <si>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</si>
  <si>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</si>
  <si>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</si>
  <si>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</si>
  <si>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</si>
  <si>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</si>
  <si>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</si>
  <si>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</si>
  <si>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</si>
  <si>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</si>
  <si>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</si>
  <si>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</si>
  <si>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</si>
  <si>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</si>
  <si>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</si>
  <si>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</si>
  <si>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</si>
  <si>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</si>
  <si>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</si>
  <si>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</si>
  <si>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</si>
  <si>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</si>
  <si>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</si>
  <si>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</si>
  <si>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</si>
  <si>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</si>
  <si>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</si>
  <si>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</si>
  <si>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</si>
  <si>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</si>
  <si>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</si>
  <si>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</si>
  <si>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</si>
  <si>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</si>
  <si>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</si>
  <si>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</si>
  <si>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</si>
  <si>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</si>
  <si>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</si>
  <si>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</si>
  <si>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</si>
  <si>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</si>
  <si>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</si>
  <si>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</si>
  <si>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</si>
  <si>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</si>
  <si>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</si>
  <si>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</si>
  <si>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</si>
  <si>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</si>
  <si>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</si>
  <si>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</si>
  <si>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</si>
  <si>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</si>
  <si>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</si>
  <si>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</si>
  <si>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</si>
  <si>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</si>
  <si>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</si>
  <si>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</si>
  <si>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</si>
  <si>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 xml:space="preserve"> Communication and Transportation</t>
  </si>
  <si>
    <t>Total Other</t>
  </si>
  <si>
    <t>Public Access Computers</t>
  </si>
  <si>
    <t>Nonprinted (Physical) Materials, Microforms &amp; AV, not Electronic</t>
  </si>
  <si>
    <t>Electronic Physical Format, including playaways and Ebook readers</t>
  </si>
  <si>
    <t xml:space="preserve"> Improvements Other than Buildings</t>
  </si>
  <si>
    <t>Furniture and Equipment</t>
  </si>
  <si>
    <t>Repairs and maintenance</t>
  </si>
  <si>
    <t>Non-Operating Fund Library Materials Expenditure Data</t>
  </si>
  <si>
    <t>Books (Includes book lease)</t>
  </si>
  <si>
    <t>Operating Fund Expenditures</t>
  </si>
  <si>
    <t>Total Capital Outlays</t>
  </si>
  <si>
    <t>Total Operating Fund Expenditures</t>
  </si>
  <si>
    <t>Operating Expenditure per Capita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</si>
  <si>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</si>
  <si>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</si>
  <si>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</si>
  <si>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</si>
  <si>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</si>
  <si>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</si>
  <si>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</si>
  <si>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</si>
  <si>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</si>
  <si>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</si>
  <si>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</si>
  <si>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</si>
  <si>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</si>
  <si>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</si>
  <si>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</si>
  <si>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</si>
  <si>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Ebook and Electronic database licensing/purchase/lease expenditures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</si>
  <si>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</si>
  <si>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</si>
  <si>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</si>
  <si>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</si>
  <si>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</si>
  <si>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</si>
  <si>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</si>
  <si>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</si>
  <si>
    <t>N=236</t>
  </si>
  <si>
    <t>N=78</t>
  </si>
  <si>
    <t>NEWBURGH CHANDLER PUBLIC LIBRARY</t>
  </si>
  <si>
    <t>PARKE COUNTY PUBLIC LIBRARY</t>
  </si>
  <si>
    <t>Utlility Services</t>
  </si>
  <si>
    <t>Repairs and Maintenance</t>
  </si>
  <si>
    <t>Utility services</t>
  </si>
  <si>
    <t>2019 Indiana Public Library Statistics 
Library Operating Expenditures</t>
  </si>
  <si>
    <t>$</t>
  </si>
  <si>
    <t>0,</t>
  </si>
  <si>
    <t>2019 Indiana Public Library Statistics
Summary of Library Operating Expenditures</t>
  </si>
  <si>
    <t>2019 Indiana Public Library Statistics 
Library Operating Expenditure per Capita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</si>
</sst>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  <numFmt numFmtId="168" formatCode="0.0"/>
    <numFmt numFmtId="169" formatCode="\$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right"/>
      <protection/>
    </xf>
    <xf numFmtId="3" fontId="4" fillId="0" borderId="0" xfId="63" applyNumberFormat="1" applyFont="1" applyFill="1" applyBorder="1">
      <alignment/>
      <protection/>
    </xf>
    <xf numFmtId="0" fontId="3" fillId="0" borderId="11" xfId="0" applyFont="1" applyBorder="1" applyAlignment="1">
      <alignment horizontal="center" wrapText="1"/>
    </xf>
    <xf numFmtId="165" fontId="44" fillId="0" borderId="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44" fontId="44" fillId="0" borderId="12" xfId="45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165" fontId="4" fillId="0" borderId="12" xfId="60" applyNumberFormat="1" applyFont="1" applyFill="1" applyBorder="1">
      <alignment/>
      <protection/>
    </xf>
    <xf numFmtId="166" fontId="4" fillId="0" borderId="12" xfId="60" applyNumberFormat="1" applyFont="1" applyFill="1" applyBorder="1">
      <alignment/>
      <protection/>
    </xf>
    <xf numFmtId="165" fontId="4" fillId="0" borderId="12" xfId="60" applyNumberFormat="1" applyFont="1" applyFill="1" applyBorder="1" applyAlignment="1">
      <alignment wrapText="1"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63" applyNumberFormat="1" applyFont="1" applyFill="1" applyBorder="1">
      <alignment/>
      <protection/>
    </xf>
    <xf numFmtId="0" fontId="25" fillId="0" borderId="0" xfId="63" applyFont="1" applyBorder="1">
      <alignment/>
      <protection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5" fontId="44" fillId="0" borderId="12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165" fontId="44" fillId="0" borderId="12" xfId="0" applyNumberFormat="1" applyFont="1" applyBorder="1" applyAlignment="1">
      <alignment horizontal="right"/>
    </xf>
    <xf numFmtId="165" fontId="44" fillId="0" borderId="12" xfId="0" applyNumberFormat="1" applyFont="1" applyBorder="1" applyAlignment="1">
      <alignment horizontal="right" wrapText="1"/>
    </xf>
    <xf numFmtId="165" fontId="44" fillId="0" borderId="20" xfId="0" applyNumberFormat="1" applyFont="1" applyBorder="1" applyAlignment="1">
      <alignment horizontal="right"/>
    </xf>
    <xf numFmtId="165" fontId="44" fillId="0" borderId="20" xfId="0" applyNumberFormat="1" applyFont="1" applyBorder="1" applyAlignment="1">
      <alignment horizontal="right" wrapText="1"/>
    </xf>
    <xf numFmtId="165" fontId="44" fillId="0" borderId="21" xfId="0" applyNumberFormat="1" applyFont="1" applyBorder="1" applyAlignment="1">
      <alignment horizontal="right"/>
    </xf>
    <xf numFmtId="165" fontId="4" fillId="0" borderId="20" xfId="60" applyNumberFormat="1" applyFont="1" applyFill="1" applyBorder="1" applyAlignment="1">
      <alignment horizontal="right"/>
      <protection/>
    </xf>
    <xf numFmtId="165" fontId="44" fillId="0" borderId="21" xfId="0" applyNumberFormat="1" applyFont="1" applyBorder="1" applyAlignment="1">
      <alignment horizontal="right" wrapText="1"/>
    </xf>
    <xf numFmtId="3" fontId="44" fillId="0" borderId="12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3" fillId="0" borderId="12" xfId="0" applyNumberFormat="1" applyFont="1" applyFill="1" applyBorder="1" applyAlignment="1">
      <alignment horizontal="center" wrapText="1"/>
    </xf>
    <xf numFmtId="165" fontId="45" fillId="0" borderId="0" xfId="0" applyNumberFormat="1" applyFont="1" applyFill="1" applyBorder="1" applyAlignment="1">
      <alignment horizontal="left" wrapText="1"/>
    </xf>
    <xf numFmtId="165" fontId="45" fillId="0" borderId="0" xfId="0" applyNumberFormat="1" applyFont="1" applyFill="1" applyBorder="1" applyAlignment="1">
      <alignment horizontal="center"/>
    </xf>
    <xf numFmtId="165" fontId="45" fillId="0" borderId="13" xfId="0" applyNumberFormat="1" applyFont="1" applyFill="1" applyBorder="1" applyAlignment="1">
      <alignment horizontal="center" wrapText="1"/>
    </xf>
    <xf numFmtId="165" fontId="45" fillId="0" borderId="22" xfId="0" applyNumberFormat="1" applyFont="1" applyFill="1" applyBorder="1" applyAlignment="1">
      <alignment/>
    </xf>
    <xf numFmtId="165" fontId="44" fillId="0" borderId="0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 horizontal="center" wrapText="1"/>
    </xf>
    <xf numFmtId="165" fontId="3" fillId="0" borderId="20" xfId="0" applyNumberFormat="1" applyFont="1" applyFill="1" applyBorder="1" applyAlignment="1">
      <alignment horizontal="center" wrapText="1"/>
    </xf>
    <xf numFmtId="165" fontId="45" fillId="0" borderId="21" xfId="0" applyNumberFormat="1" applyFont="1" applyFill="1" applyBorder="1" applyAlignment="1">
      <alignment horizontal="center" wrapText="1"/>
    </xf>
    <xf numFmtId="165" fontId="45" fillId="0" borderId="12" xfId="0" applyNumberFormat="1" applyFont="1" applyFill="1" applyBorder="1" applyAlignment="1">
      <alignment horizontal="center" wrapText="1"/>
    </xf>
    <xf numFmtId="165" fontId="45" fillId="0" borderId="20" xfId="0" applyNumberFormat="1" applyFont="1" applyFill="1" applyBorder="1" applyAlignment="1">
      <alignment horizontal="center" wrapText="1"/>
    </xf>
    <xf numFmtId="165" fontId="44" fillId="0" borderId="12" xfId="0" applyNumberFormat="1" applyFont="1" applyFill="1" applyBorder="1" applyAlignment="1">
      <alignment wrapText="1"/>
    </xf>
    <xf numFmtId="165" fontId="44" fillId="0" borderId="12" xfId="0" applyNumberFormat="1" applyFont="1" applyFill="1" applyBorder="1" applyAlignment="1">
      <alignment horizontal="right" wrapText="1"/>
    </xf>
    <xf numFmtId="165" fontId="44" fillId="0" borderId="12" xfId="0" applyNumberFormat="1" applyFont="1" applyFill="1" applyBorder="1" applyAlignment="1">
      <alignment/>
    </xf>
    <xf numFmtId="165" fontId="45" fillId="0" borderId="12" xfId="0" applyNumberFormat="1" applyFont="1" applyFill="1" applyBorder="1" applyAlignment="1">
      <alignment/>
    </xf>
    <xf numFmtId="165" fontId="45" fillId="0" borderId="12" xfId="0" applyNumberFormat="1" applyFont="1" applyFill="1" applyBorder="1" applyAlignment="1">
      <alignment wrapText="1"/>
    </xf>
    <xf numFmtId="165" fontId="0" fillId="0" borderId="13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45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5" fontId="44" fillId="0" borderId="12" xfId="0" applyNumberFormat="1" applyFont="1" applyFill="1" applyBorder="1" applyAlignment="1">
      <alignment horizontal="right"/>
    </xf>
    <xf numFmtId="165" fontId="44" fillId="0" borderId="21" xfId="0" applyNumberFormat="1" applyFont="1" applyFill="1" applyBorder="1" applyAlignment="1">
      <alignment horizontal="right"/>
    </xf>
    <xf numFmtId="165" fontId="44" fillId="0" borderId="20" xfId="0" applyNumberFormat="1" applyFont="1" applyFill="1" applyBorder="1" applyAlignment="1">
      <alignment horizontal="right"/>
    </xf>
    <xf numFmtId="165" fontId="44" fillId="0" borderId="21" xfId="0" applyNumberFormat="1" applyFont="1" applyFill="1" applyBorder="1" applyAlignment="1">
      <alignment horizontal="right" wrapText="1"/>
    </xf>
    <xf numFmtId="165" fontId="0" fillId="0" borderId="0" xfId="0" applyNumberFormat="1" applyFill="1" applyAlignment="1">
      <alignment/>
    </xf>
    <xf numFmtId="165" fontId="0" fillId="0" borderId="13" xfId="0" applyNumberFormat="1" applyFill="1" applyBorder="1" applyAlignment="1">
      <alignment/>
    </xf>
    <xf numFmtId="165" fontId="45" fillId="0" borderId="23" xfId="0" applyNumberFormat="1" applyFont="1" applyFill="1" applyBorder="1" applyAlignment="1">
      <alignment horizontal="center"/>
    </xf>
    <xf numFmtId="165" fontId="45" fillId="0" borderId="24" xfId="0" applyNumberFormat="1" applyFont="1" applyFill="1" applyBorder="1" applyAlignment="1">
      <alignment horizontal="center"/>
    </xf>
    <xf numFmtId="165" fontId="45" fillId="0" borderId="25" xfId="0" applyNumberFormat="1" applyFont="1" applyFill="1" applyBorder="1" applyAlignment="1">
      <alignment horizontal="center"/>
    </xf>
    <xf numFmtId="165" fontId="45" fillId="0" borderId="25" xfId="0" applyNumberFormat="1" applyFont="1" applyFill="1" applyBorder="1" applyAlignment="1">
      <alignment horizontal="center" wrapText="1"/>
    </xf>
    <xf numFmtId="165" fontId="45" fillId="0" borderId="23" xfId="0" applyNumberFormat="1" applyFont="1" applyFill="1" applyBorder="1" applyAlignment="1">
      <alignment horizontal="center" wrapText="1"/>
    </xf>
    <xf numFmtId="165" fontId="45" fillId="0" borderId="24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" fillId="0" borderId="0" xfId="63" applyFont="1" applyBorder="1" applyAlignment="1">
      <alignment horizontal="left" wrapText="1"/>
      <protection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5" fontId="44" fillId="0" borderId="0" xfId="45" applyNumberFormat="1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4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7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421875" style="50" customWidth="1"/>
    <col min="2" max="2" width="14.57421875" style="50" customWidth="1"/>
    <col min="3" max="3" width="12.00390625" style="71" customWidth="1"/>
    <col min="4" max="4" width="12.140625" style="50" customWidth="1"/>
    <col min="5" max="5" width="14.00390625" style="50" customWidth="1"/>
    <col min="6" max="6" width="12.00390625" style="50" customWidth="1"/>
    <col min="7" max="7" width="13.8515625" style="50" customWidth="1"/>
    <col min="8" max="8" width="18.7109375" style="77" customWidth="1"/>
    <col min="9" max="9" width="12.140625" style="50" customWidth="1"/>
    <col min="10" max="10" width="15.00390625" style="50" customWidth="1"/>
    <col min="11" max="11" width="10.8515625" style="50" customWidth="1"/>
    <col min="12" max="12" width="9.8515625" style="50" bestFit="1" customWidth="1"/>
    <col min="13" max="13" width="10.00390625" style="50" customWidth="1"/>
    <col min="14" max="14" width="11.57421875" style="50" customWidth="1"/>
    <col min="15" max="15" width="8.7109375" style="50" customWidth="1"/>
    <col min="16" max="16" width="12.28125" style="50" customWidth="1"/>
    <col min="17" max="17" width="10.421875" style="50" customWidth="1"/>
    <col min="18" max="18" width="11.28125" style="50" bestFit="1" customWidth="1"/>
    <col min="19" max="19" width="11.7109375" style="68" customWidth="1"/>
    <col min="20" max="20" width="8.421875" style="50" customWidth="1"/>
    <col min="21" max="21" width="9.57421875" style="50" bestFit="1" customWidth="1"/>
    <col min="22" max="22" width="12.7109375" style="50" customWidth="1"/>
    <col min="23" max="23" width="10.140625" style="50" bestFit="1" customWidth="1"/>
    <col min="24" max="24" width="11.7109375" style="50" customWidth="1"/>
    <col min="25" max="25" width="11.140625" style="50" customWidth="1"/>
    <col min="26" max="26" width="11.8515625" style="50" customWidth="1"/>
    <col min="27" max="27" width="13.8515625" style="50" customWidth="1"/>
    <col min="28" max="28" width="15.140625" style="50" customWidth="1"/>
    <col min="29" max="29" width="17.421875" style="50" customWidth="1"/>
    <col min="30" max="30" width="12.7109375" style="68" bestFit="1" customWidth="1"/>
    <col min="31" max="31" width="13.00390625" style="50" customWidth="1"/>
    <col min="32" max="32" width="13.8515625" style="50" customWidth="1"/>
    <col min="33" max="33" width="15.7109375" style="50" customWidth="1"/>
    <col min="34" max="34" width="15.421875" style="50" customWidth="1"/>
    <col min="35" max="35" width="15.57421875" style="50" customWidth="1"/>
    <col min="36" max="36" width="18.7109375" style="50" customWidth="1"/>
    <col min="37" max="37" width="16.00390625" style="50" customWidth="1"/>
    <col min="38" max="38" width="19.421875" style="50" customWidth="1"/>
    <col min="39" max="39" width="13.421875" style="67" customWidth="1"/>
    <col min="40" max="40" width="13.8515625" style="50" customWidth="1"/>
    <col min="41" max="41" width="14.28125" style="50" customWidth="1"/>
    <col min="42" max="42" width="13.421875" style="50" customWidth="1"/>
    <col min="43" max="43" width="13.7109375" style="68" customWidth="1"/>
    <col min="44" max="16384" width="9.140625" style="50" customWidth="1"/>
  </cols>
  <sheetData>
    <row r="1" spans="1:44" s="56" customFormat="1" ht="26.25">
      <c r="A1" s="52" t="s">
        <v>402</v>
      </c>
      <c r="B1" s="53"/>
      <c r="C1" s="69"/>
      <c r="D1" s="78" t="s">
        <v>2</v>
      </c>
      <c r="E1" s="78"/>
      <c r="F1" s="78"/>
      <c r="G1" s="79"/>
      <c r="H1" s="54" t="s">
        <v>6</v>
      </c>
      <c r="I1" s="80" t="s">
        <v>8</v>
      </c>
      <c r="J1" s="78"/>
      <c r="K1" s="78"/>
      <c r="L1" s="78"/>
      <c r="M1" s="78"/>
      <c r="N1" s="78"/>
      <c r="O1" s="78"/>
      <c r="P1" s="78"/>
      <c r="Q1" s="78"/>
      <c r="R1" s="78"/>
      <c r="S1" s="79"/>
      <c r="T1" s="80" t="s">
        <v>15</v>
      </c>
      <c r="U1" s="78"/>
      <c r="V1" s="78"/>
      <c r="W1" s="78"/>
      <c r="X1" s="78"/>
      <c r="Y1" s="78"/>
      <c r="Z1" s="78"/>
      <c r="AA1" s="78"/>
      <c r="AB1" s="78"/>
      <c r="AC1" s="78"/>
      <c r="AD1" s="79"/>
      <c r="AE1" s="81" t="s">
        <v>364</v>
      </c>
      <c r="AF1" s="82"/>
      <c r="AG1" s="82"/>
      <c r="AH1" s="82"/>
      <c r="AI1" s="82"/>
      <c r="AJ1" s="82"/>
      <c r="AK1" s="82"/>
      <c r="AL1" s="83"/>
      <c r="AM1" s="55"/>
      <c r="AN1" s="78" t="s">
        <v>392</v>
      </c>
      <c r="AO1" s="78"/>
      <c r="AP1" s="78"/>
      <c r="AQ1" s="78"/>
      <c r="AR1" s="50"/>
    </row>
    <row r="2" spans="1:43" s="56" customFormat="1" ht="76.5">
      <c r="A2" s="51" t="s">
        <v>0</v>
      </c>
      <c r="B2" s="51" t="s">
        <v>1</v>
      </c>
      <c r="C2" s="70" t="s">
        <v>21</v>
      </c>
      <c r="D2" s="51" t="s">
        <v>3</v>
      </c>
      <c r="E2" s="51" t="s">
        <v>4</v>
      </c>
      <c r="F2" s="51" t="s">
        <v>5</v>
      </c>
      <c r="G2" s="51" t="s">
        <v>354</v>
      </c>
      <c r="H2" s="57" t="s">
        <v>7</v>
      </c>
      <c r="I2" s="51" t="s">
        <v>355</v>
      </c>
      <c r="J2" s="51" t="s">
        <v>356</v>
      </c>
      <c r="K2" s="51" t="s">
        <v>9</v>
      </c>
      <c r="L2" s="51" t="s">
        <v>10</v>
      </c>
      <c r="M2" s="51" t="s">
        <v>399</v>
      </c>
      <c r="N2" s="51" t="s">
        <v>400</v>
      </c>
      <c r="O2" s="51" t="s">
        <v>11</v>
      </c>
      <c r="P2" s="51" t="s">
        <v>12</v>
      </c>
      <c r="Q2" s="51" t="s">
        <v>13</v>
      </c>
      <c r="R2" s="51" t="s">
        <v>14</v>
      </c>
      <c r="S2" s="58" t="s">
        <v>357</v>
      </c>
      <c r="T2" s="51" t="s">
        <v>16</v>
      </c>
      <c r="U2" s="51" t="s">
        <v>17</v>
      </c>
      <c r="V2" s="51" t="s">
        <v>361</v>
      </c>
      <c r="W2" s="51" t="s">
        <v>362</v>
      </c>
      <c r="X2" s="51" t="s">
        <v>358</v>
      </c>
      <c r="Y2" s="51" t="s">
        <v>18</v>
      </c>
      <c r="Z2" s="51" t="s">
        <v>19</v>
      </c>
      <c r="AA2" s="51" t="s">
        <v>359</v>
      </c>
      <c r="AB2" s="51" t="s">
        <v>386</v>
      </c>
      <c r="AC2" s="51" t="s">
        <v>360</v>
      </c>
      <c r="AD2" s="58" t="s">
        <v>367</v>
      </c>
      <c r="AE2" s="51" t="s">
        <v>365</v>
      </c>
      <c r="AF2" s="51" t="s">
        <v>19</v>
      </c>
      <c r="AG2" s="51" t="s">
        <v>359</v>
      </c>
      <c r="AH2" s="51" t="s">
        <v>386</v>
      </c>
      <c r="AI2" s="51" t="s">
        <v>360</v>
      </c>
      <c r="AJ2" s="51" t="s">
        <v>393</v>
      </c>
      <c r="AK2" s="51" t="s">
        <v>387</v>
      </c>
      <c r="AL2" s="51" t="s">
        <v>20</v>
      </c>
      <c r="AM2" s="59" t="s">
        <v>388</v>
      </c>
      <c r="AN2" s="51" t="s">
        <v>389</v>
      </c>
      <c r="AO2" s="60" t="s">
        <v>390</v>
      </c>
      <c r="AP2" s="60" t="s">
        <v>394</v>
      </c>
      <c r="AQ2" s="61" t="s">
        <v>391</v>
      </c>
    </row>
    <row r="3" spans="1:43" s="64" customFormat="1" ht="12.75">
      <c r="A3" s="62" t="s">
        <v>22</v>
      </c>
      <c r="B3" s="63" t="s">
        <v>23</v>
      </c>
      <c r="C3" s="49">
        <v>877389</v>
      </c>
      <c r="D3" s="42">
        <v>17741755</v>
      </c>
      <c r="E3" s="42">
        <v>7638587</v>
      </c>
      <c r="F3" s="42">
        <v>0</v>
      </c>
      <c r="G3" s="42">
        <v>25380342</v>
      </c>
      <c r="H3" s="73">
        <v>732103</v>
      </c>
      <c r="I3" s="42">
        <v>568777</v>
      </c>
      <c r="J3" s="42">
        <v>516398</v>
      </c>
      <c r="K3" s="42">
        <v>203286</v>
      </c>
      <c r="L3" s="42">
        <v>319026</v>
      </c>
      <c r="M3" s="42">
        <v>1962629</v>
      </c>
      <c r="N3" s="42">
        <v>3425923</v>
      </c>
      <c r="O3" s="42">
        <v>505052</v>
      </c>
      <c r="P3" s="42">
        <v>0</v>
      </c>
      <c r="Q3" s="42">
        <v>0</v>
      </c>
      <c r="R3" s="42">
        <v>4357046</v>
      </c>
      <c r="S3" s="44">
        <v>11858137</v>
      </c>
      <c r="T3" s="42">
        <v>0</v>
      </c>
      <c r="U3" s="42">
        <v>915665</v>
      </c>
      <c r="V3" s="42">
        <v>0</v>
      </c>
      <c r="W3" s="42">
        <v>418383</v>
      </c>
      <c r="X3" s="42">
        <v>258615</v>
      </c>
      <c r="Y3" s="42">
        <v>2753226</v>
      </c>
      <c r="Z3" s="42">
        <v>101923</v>
      </c>
      <c r="AA3" s="42">
        <v>967491</v>
      </c>
      <c r="AB3" s="42">
        <v>2149955</v>
      </c>
      <c r="AC3" s="42">
        <v>0</v>
      </c>
      <c r="AD3" s="47">
        <v>5768980</v>
      </c>
      <c r="AE3" s="42">
        <v>432062</v>
      </c>
      <c r="AF3" s="42">
        <v>0</v>
      </c>
      <c r="AG3" s="42">
        <v>64896</v>
      </c>
      <c r="AH3" s="42">
        <v>909952</v>
      </c>
      <c r="AI3" s="42">
        <v>0</v>
      </c>
      <c r="AJ3" s="42">
        <v>6231210</v>
      </c>
      <c r="AK3" s="42">
        <v>1522275</v>
      </c>
      <c r="AL3" s="42">
        <v>115365</v>
      </c>
      <c r="AM3" s="46">
        <v>45535840</v>
      </c>
      <c r="AN3" s="42">
        <v>25380342</v>
      </c>
      <c r="AO3" s="42">
        <v>7379505</v>
      </c>
      <c r="AP3" s="42">
        <v>14298268</v>
      </c>
      <c r="AQ3" s="44">
        <v>47058115</v>
      </c>
    </row>
    <row r="4" spans="1:43" s="65" customFormat="1" ht="12.75">
      <c r="A4" s="62" t="s">
        <v>24</v>
      </c>
      <c r="B4" s="63" t="s">
        <v>25</v>
      </c>
      <c r="C4" s="49">
        <v>355329</v>
      </c>
      <c r="D4" s="42">
        <v>12302638</v>
      </c>
      <c r="E4" s="42">
        <v>6428803</v>
      </c>
      <c r="F4" s="42">
        <v>0</v>
      </c>
      <c r="G4" s="42">
        <v>18731441</v>
      </c>
      <c r="H4" s="73">
        <v>696569</v>
      </c>
      <c r="I4" s="42">
        <v>576659</v>
      </c>
      <c r="J4" s="42">
        <v>262250</v>
      </c>
      <c r="K4" s="42">
        <v>30295</v>
      </c>
      <c r="L4" s="42">
        <v>341357</v>
      </c>
      <c r="M4" s="42">
        <v>1126773</v>
      </c>
      <c r="N4" s="42">
        <v>2251715</v>
      </c>
      <c r="O4" s="42">
        <v>82279</v>
      </c>
      <c r="P4" s="42">
        <v>0</v>
      </c>
      <c r="Q4" s="42">
        <v>363890</v>
      </c>
      <c r="R4" s="42">
        <v>0</v>
      </c>
      <c r="S4" s="44">
        <v>5035218</v>
      </c>
      <c r="T4" s="42">
        <v>0</v>
      </c>
      <c r="U4" s="42">
        <v>0</v>
      </c>
      <c r="V4" s="42">
        <v>0</v>
      </c>
      <c r="W4" s="42">
        <v>400623</v>
      </c>
      <c r="X4" s="42">
        <v>108830</v>
      </c>
      <c r="Y4" s="42">
        <v>1932613</v>
      </c>
      <c r="Z4" s="42">
        <v>175977</v>
      </c>
      <c r="AA4" s="42">
        <v>444681</v>
      </c>
      <c r="AB4" s="42">
        <v>906744</v>
      </c>
      <c r="AC4" s="42">
        <v>0</v>
      </c>
      <c r="AD4" s="47">
        <f aca="true" t="shared" si="0" ref="AD4:AD11">SUM(T4:AC4)</f>
        <v>3969468</v>
      </c>
      <c r="AE4" s="42">
        <v>295555</v>
      </c>
      <c r="AF4" s="42">
        <v>0</v>
      </c>
      <c r="AG4" s="42">
        <v>0</v>
      </c>
      <c r="AH4" s="42">
        <v>0</v>
      </c>
      <c r="AI4" s="42">
        <v>0</v>
      </c>
      <c r="AJ4" s="42">
        <v>3568845</v>
      </c>
      <c r="AK4" s="42">
        <v>295555</v>
      </c>
      <c r="AL4" s="42">
        <v>0</v>
      </c>
      <c r="AM4" s="46">
        <v>28432696</v>
      </c>
      <c r="AN4" s="42">
        <v>18731441</v>
      </c>
      <c r="AO4" s="42">
        <v>3755570</v>
      </c>
      <c r="AP4" s="42">
        <v>6241240</v>
      </c>
      <c r="AQ4" s="44">
        <v>28728251</v>
      </c>
    </row>
    <row r="5" spans="1:43" s="65" customFormat="1" ht="12.75">
      <c r="A5" s="62" t="s">
        <v>26</v>
      </c>
      <c r="B5" s="63" t="s">
        <v>27</v>
      </c>
      <c r="C5" s="49">
        <v>242837</v>
      </c>
      <c r="D5" s="42">
        <v>5215624</v>
      </c>
      <c r="E5" s="42">
        <v>1770079</v>
      </c>
      <c r="F5" s="42">
        <v>0</v>
      </c>
      <c r="G5" s="42">
        <v>6985703</v>
      </c>
      <c r="H5" s="73">
        <v>270502</v>
      </c>
      <c r="I5" s="42">
        <v>638369</v>
      </c>
      <c r="J5" s="42">
        <v>206579</v>
      </c>
      <c r="K5" s="42">
        <v>14043</v>
      </c>
      <c r="L5" s="42">
        <v>113975</v>
      </c>
      <c r="M5" s="42">
        <v>561044</v>
      </c>
      <c r="N5" s="42">
        <v>88349</v>
      </c>
      <c r="O5" s="42">
        <v>2538</v>
      </c>
      <c r="P5" s="42">
        <v>0</v>
      </c>
      <c r="Q5" s="42">
        <v>0</v>
      </c>
      <c r="R5" s="42">
        <v>520132</v>
      </c>
      <c r="S5" s="44">
        <v>2145029</v>
      </c>
      <c r="T5" s="42">
        <v>414276</v>
      </c>
      <c r="U5" s="42">
        <v>0</v>
      </c>
      <c r="V5" s="42">
        <v>0</v>
      </c>
      <c r="W5" s="42">
        <v>54711</v>
      </c>
      <c r="X5" s="42">
        <v>0</v>
      </c>
      <c r="Y5" s="42">
        <v>593435</v>
      </c>
      <c r="Z5" s="42">
        <v>64995</v>
      </c>
      <c r="AA5" s="42">
        <v>402391</v>
      </c>
      <c r="AB5" s="42">
        <v>1046365</v>
      </c>
      <c r="AC5" s="42">
        <v>0</v>
      </c>
      <c r="AD5" s="47">
        <f t="shared" si="0"/>
        <v>2576173</v>
      </c>
      <c r="AE5" s="42">
        <v>46942</v>
      </c>
      <c r="AF5" s="42">
        <v>0</v>
      </c>
      <c r="AG5" s="42">
        <v>0</v>
      </c>
      <c r="AH5" s="42">
        <v>0</v>
      </c>
      <c r="AI5" s="42">
        <v>0</v>
      </c>
      <c r="AJ5" s="42">
        <v>2107186</v>
      </c>
      <c r="AK5" s="42">
        <v>46942</v>
      </c>
      <c r="AL5" s="42">
        <v>0</v>
      </c>
      <c r="AM5" s="46">
        <v>11977407</v>
      </c>
      <c r="AN5" s="42">
        <v>6985703</v>
      </c>
      <c r="AO5" s="42">
        <v>2154128</v>
      </c>
      <c r="AP5" s="42">
        <v>2884518</v>
      </c>
      <c r="AQ5" s="44">
        <v>12024349</v>
      </c>
    </row>
    <row r="6" spans="1:43" s="66" customFormat="1" ht="12.75">
      <c r="A6" s="62" t="s">
        <v>28</v>
      </c>
      <c r="B6" s="63" t="s">
        <v>29</v>
      </c>
      <c r="C6" s="49">
        <v>179703</v>
      </c>
      <c r="D6" s="42">
        <v>5480921</v>
      </c>
      <c r="E6" s="42">
        <v>2412876</v>
      </c>
      <c r="F6" s="42">
        <v>0</v>
      </c>
      <c r="G6" s="42">
        <v>7893797</v>
      </c>
      <c r="H6" s="73">
        <v>423490</v>
      </c>
      <c r="I6" s="42">
        <v>770837</v>
      </c>
      <c r="J6" s="42">
        <v>112201</v>
      </c>
      <c r="K6" s="42">
        <v>55286</v>
      </c>
      <c r="L6" s="42">
        <v>145020</v>
      </c>
      <c r="M6" s="42">
        <v>458564</v>
      </c>
      <c r="N6" s="42">
        <v>209649</v>
      </c>
      <c r="O6" s="42">
        <v>5177</v>
      </c>
      <c r="P6" s="42">
        <v>0</v>
      </c>
      <c r="Q6" s="42">
        <v>0</v>
      </c>
      <c r="R6" s="42">
        <v>248468</v>
      </c>
      <c r="S6" s="44">
        <v>2005202</v>
      </c>
      <c r="T6" s="42">
        <v>0</v>
      </c>
      <c r="U6" s="42">
        <v>0</v>
      </c>
      <c r="V6" s="42">
        <v>0</v>
      </c>
      <c r="W6" s="42">
        <v>56625</v>
      </c>
      <c r="X6" s="42">
        <v>6448</v>
      </c>
      <c r="Y6" s="42">
        <v>536938</v>
      </c>
      <c r="Z6" s="42">
        <v>59960</v>
      </c>
      <c r="AA6" s="42">
        <v>330111</v>
      </c>
      <c r="AB6" s="42">
        <v>645175</v>
      </c>
      <c r="AC6" s="42">
        <v>11482</v>
      </c>
      <c r="AD6" s="47">
        <f t="shared" si="0"/>
        <v>1646739</v>
      </c>
      <c r="AE6" s="42">
        <v>1238</v>
      </c>
      <c r="AF6" s="42">
        <v>0</v>
      </c>
      <c r="AG6" s="42">
        <v>0</v>
      </c>
      <c r="AH6" s="42">
        <v>0</v>
      </c>
      <c r="AI6" s="42">
        <v>0</v>
      </c>
      <c r="AJ6" s="42">
        <v>1590114</v>
      </c>
      <c r="AK6" s="42">
        <v>51937</v>
      </c>
      <c r="AL6" s="42">
        <v>50699</v>
      </c>
      <c r="AM6" s="46">
        <v>11969228</v>
      </c>
      <c r="AN6" s="42">
        <v>7893797</v>
      </c>
      <c r="AO6" s="42">
        <v>1584904</v>
      </c>
      <c r="AP6" s="42">
        <v>2542464</v>
      </c>
      <c r="AQ6" s="44">
        <v>12021165</v>
      </c>
    </row>
    <row r="7" spans="1:43" s="40" customFormat="1" ht="12.75">
      <c r="A7" s="62" t="s">
        <v>30</v>
      </c>
      <c r="B7" s="63" t="s">
        <v>31</v>
      </c>
      <c r="C7" s="49">
        <v>167606</v>
      </c>
      <c r="D7" s="42">
        <v>5513004</v>
      </c>
      <c r="E7" s="42">
        <v>2612257</v>
      </c>
      <c r="F7" s="42">
        <v>0</v>
      </c>
      <c r="G7" s="42">
        <v>8125261</v>
      </c>
      <c r="H7" s="73">
        <v>169932</v>
      </c>
      <c r="I7" s="42">
        <v>1555766</v>
      </c>
      <c r="J7" s="42">
        <v>66820</v>
      </c>
      <c r="K7" s="42">
        <v>5943</v>
      </c>
      <c r="L7" s="42">
        <v>139613</v>
      </c>
      <c r="M7" s="42">
        <v>422684</v>
      </c>
      <c r="N7" s="42">
        <v>108876</v>
      </c>
      <c r="O7" s="42">
        <v>18958</v>
      </c>
      <c r="P7" s="42">
        <v>0</v>
      </c>
      <c r="Q7" s="42">
        <v>0</v>
      </c>
      <c r="R7" s="42">
        <v>41678</v>
      </c>
      <c r="S7" s="44">
        <v>2360338</v>
      </c>
      <c r="T7" s="42">
        <v>0</v>
      </c>
      <c r="U7" s="42">
        <v>0</v>
      </c>
      <c r="V7" s="42">
        <v>13420</v>
      </c>
      <c r="W7" s="42">
        <v>205103</v>
      </c>
      <c r="X7" s="42">
        <v>18516</v>
      </c>
      <c r="Y7" s="42">
        <v>1207057</v>
      </c>
      <c r="Z7" s="42">
        <v>146703</v>
      </c>
      <c r="AA7" s="42">
        <v>347599</v>
      </c>
      <c r="AB7" s="42">
        <v>922302</v>
      </c>
      <c r="AC7" s="42">
        <v>0</v>
      </c>
      <c r="AD7" s="47">
        <f t="shared" si="0"/>
        <v>2860700</v>
      </c>
      <c r="AE7" s="42">
        <v>864</v>
      </c>
      <c r="AF7" s="42">
        <v>0</v>
      </c>
      <c r="AG7" s="42">
        <v>0</v>
      </c>
      <c r="AH7" s="42">
        <v>72194</v>
      </c>
      <c r="AI7" s="42">
        <v>0</v>
      </c>
      <c r="AJ7" s="42">
        <v>2642177</v>
      </c>
      <c r="AK7" s="42">
        <v>73058</v>
      </c>
      <c r="AL7" s="42">
        <v>0</v>
      </c>
      <c r="AM7" s="46">
        <v>13516231</v>
      </c>
      <c r="AN7" s="42">
        <v>8125261</v>
      </c>
      <c r="AO7" s="42">
        <v>2696719</v>
      </c>
      <c r="AP7" s="42">
        <v>2767309</v>
      </c>
      <c r="AQ7" s="44">
        <v>13589289</v>
      </c>
    </row>
    <row r="8" spans="1:43" s="40" customFormat="1" ht="12.75">
      <c r="A8" s="62" t="s">
        <v>32</v>
      </c>
      <c r="B8" s="63" t="s">
        <v>33</v>
      </c>
      <c r="C8" s="49">
        <v>144947</v>
      </c>
      <c r="D8" s="42">
        <v>2372905</v>
      </c>
      <c r="E8" s="42">
        <v>694816</v>
      </c>
      <c r="F8" s="42">
        <v>0</v>
      </c>
      <c r="G8" s="42">
        <v>3067721</v>
      </c>
      <c r="H8" s="73">
        <v>94685</v>
      </c>
      <c r="I8" s="42">
        <v>431976</v>
      </c>
      <c r="J8" s="42">
        <v>43982</v>
      </c>
      <c r="K8" s="42">
        <v>16776</v>
      </c>
      <c r="L8" s="42">
        <v>54423</v>
      </c>
      <c r="M8" s="42">
        <v>397168</v>
      </c>
      <c r="N8" s="42">
        <v>75337</v>
      </c>
      <c r="O8" s="42">
        <v>0</v>
      </c>
      <c r="P8" s="42">
        <v>0</v>
      </c>
      <c r="Q8" s="42">
        <v>0</v>
      </c>
      <c r="R8" s="42">
        <v>61020</v>
      </c>
      <c r="S8" s="44">
        <v>1080682</v>
      </c>
      <c r="T8" s="42">
        <v>0</v>
      </c>
      <c r="U8" s="42">
        <v>0</v>
      </c>
      <c r="V8" s="42">
        <v>0</v>
      </c>
      <c r="W8" s="42">
        <v>101180</v>
      </c>
      <c r="X8" s="42">
        <v>0</v>
      </c>
      <c r="Y8" s="42">
        <v>455145</v>
      </c>
      <c r="Z8" s="42">
        <v>18311</v>
      </c>
      <c r="AA8" s="42">
        <v>155266</v>
      </c>
      <c r="AB8" s="42">
        <v>303668</v>
      </c>
      <c r="AC8" s="42">
        <v>0</v>
      </c>
      <c r="AD8" s="47">
        <f t="shared" si="0"/>
        <v>1033570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932390</v>
      </c>
      <c r="AK8" s="42">
        <v>0</v>
      </c>
      <c r="AL8" s="42">
        <v>0</v>
      </c>
      <c r="AM8" s="46">
        <v>5276658</v>
      </c>
      <c r="AN8" s="42">
        <v>3067721</v>
      </c>
      <c r="AO8" s="42">
        <v>932390</v>
      </c>
      <c r="AP8" s="42">
        <v>1276547</v>
      </c>
      <c r="AQ8" s="44">
        <v>5276658</v>
      </c>
    </row>
    <row r="9" spans="1:43" s="40" customFormat="1" ht="12.75">
      <c r="A9" s="62" t="s">
        <v>34</v>
      </c>
      <c r="B9" s="63" t="s">
        <v>35</v>
      </c>
      <c r="C9" s="49">
        <v>142817</v>
      </c>
      <c r="D9" s="42">
        <v>2079284</v>
      </c>
      <c r="E9" s="42">
        <v>697432</v>
      </c>
      <c r="F9" s="42">
        <v>180281</v>
      </c>
      <c r="G9" s="42">
        <v>2956997</v>
      </c>
      <c r="H9" s="73">
        <v>60923</v>
      </c>
      <c r="I9" s="42">
        <v>26824</v>
      </c>
      <c r="J9" s="42">
        <v>39969</v>
      </c>
      <c r="K9" s="42">
        <v>375</v>
      </c>
      <c r="L9" s="42">
        <v>63988</v>
      </c>
      <c r="M9" s="42">
        <v>149790</v>
      </c>
      <c r="N9" s="42">
        <v>15211</v>
      </c>
      <c r="O9" s="42">
        <v>2005</v>
      </c>
      <c r="P9" s="42">
        <v>0</v>
      </c>
      <c r="Q9" s="42">
        <v>0</v>
      </c>
      <c r="R9" s="42">
        <v>284253</v>
      </c>
      <c r="S9" s="44">
        <v>582415</v>
      </c>
      <c r="T9" s="42">
        <v>0</v>
      </c>
      <c r="U9" s="42">
        <v>0</v>
      </c>
      <c r="V9" s="42">
        <v>8865</v>
      </c>
      <c r="W9" s="42">
        <v>50595</v>
      </c>
      <c r="X9" s="42">
        <v>0</v>
      </c>
      <c r="Y9" s="42">
        <v>557771</v>
      </c>
      <c r="Z9" s="42">
        <v>24903</v>
      </c>
      <c r="AA9" s="42">
        <v>295282</v>
      </c>
      <c r="AB9" s="42">
        <v>92550</v>
      </c>
      <c r="AC9" s="42">
        <v>0</v>
      </c>
      <c r="AD9" s="47">
        <f t="shared" si="0"/>
        <v>1029966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970506</v>
      </c>
      <c r="AK9" s="42">
        <v>0</v>
      </c>
      <c r="AL9" s="42">
        <v>0</v>
      </c>
      <c r="AM9" s="46">
        <v>4630301</v>
      </c>
      <c r="AN9" s="42">
        <v>2776716</v>
      </c>
      <c r="AO9" s="42">
        <v>970506</v>
      </c>
      <c r="AP9" s="42">
        <v>883079</v>
      </c>
      <c r="AQ9" s="44">
        <v>4630301</v>
      </c>
    </row>
    <row r="10" spans="1:43" s="40" customFormat="1" ht="12.75">
      <c r="A10" s="62" t="s">
        <v>36</v>
      </c>
      <c r="B10" s="63" t="s">
        <v>37</v>
      </c>
      <c r="C10" s="49">
        <v>140680</v>
      </c>
      <c r="D10" s="42">
        <v>3497141</v>
      </c>
      <c r="E10" s="42">
        <v>1259910</v>
      </c>
      <c r="F10" s="42">
        <v>0</v>
      </c>
      <c r="G10" s="42">
        <v>4757051</v>
      </c>
      <c r="H10" s="73">
        <v>194839</v>
      </c>
      <c r="I10" s="42">
        <v>818018</v>
      </c>
      <c r="J10" s="42">
        <v>145398</v>
      </c>
      <c r="K10" s="42">
        <v>4123</v>
      </c>
      <c r="L10" s="42">
        <v>122228</v>
      </c>
      <c r="M10" s="42">
        <v>306551</v>
      </c>
      <c r="N10" s="42">
        <v>58577</v>
      </c>
      <c r="O10" s="42">
        <v>1306</v>
      </c>
      <c r="P10" s="42">
        <v>0</v>
      </c>
      <c r="Q10" s="42">
        <v>0</v>
      </c>
      <c r="R10" s="42">
        <v>18567</v>
      </c>
      <c r="S10" s="44">
        <v>1474768</v>
      </c>
      <c r="T10" s="42">
        <v>0</v>
      </c>
      <c r="U10" s="42">
        <v>0</v>
      </c>
      <c r="V10" s="42">
        <v>0</v>
      </c>
      <c r="W10" s="42">
        <v>186220</v>
      </c>
      <c r="X10" s="42">
        <v>0</v>
      </c>
      <c r="Y10" s="42">
        <v>494722</v>
      </c>
      <c r="Z10" s="42">
        <v>24580</v>
      </c>
      <c r="AA10" s="42">
        <v>175864</v>
      </c>
      <c r="AB10" s="42">
        <v>615763</v>
      </c>
      <c r="AC10" s="42">
        <v>0</v>
      </c>
      <c r="AD10" s="47">
        <f t="shared" si="0"/>
        <v>1497149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1310929</v>
      </c>
      <c r="AK10" s="42">
        <v>0</v>
      </c>
      <c r="AL10" s="42">
        <v>0</v>
      </c>
      <c r="AM10" s="46">
        <v>7923807</v>
      </c>
      <c r="AN10" s="42">
        <v>4757051</v>
      </c>
      <c r="AO10" s="42">
        <v>1310929</v>
      </c>
      <c r="AP10" s="42">
        <v>1855827</v>
      </c>
      <c r="AQ10" s="44">
        <v>7923807</v>
      </c>
    </row>
    <row r="11" spans="1:43" s="40" customFormat="1" ht="12.75">
      <c r="A11" s="62" t="s">
        <v>38</v>
      </c>
      <c r="B11" s="63" t="s">
        <v>39</v>
      </c>
      <c r="C11" s="49">
        <v>137974</v>
      </c>
      <c r="D11" s="42">
        <v>4453334</v>
      </c>
      <c r="E11" s="42">
        <v>1487558</v>
      </c>
      <c r="F11" s="42">
        <v>17016</v>
      </c>
      <c r="G11" s="42">
        <v>5957908</v>
      </c>
      <c r="H11" s="73">
        <v>150463</v>
      </c>
      <c r="I11" s="42">
        <v>396361</v>
      </c>
      <c r="J11" s="42">
        <v>67094</v>
      </c>
      <c r="K11" s="42">
        <v>29273</v>
      </c>
      <c r="L11" s="42">
        <v>89133</v>
      </c>
      <c r="M11" s="42">
        <v>326351</v>
      </c>
      <c r="N11" s="42">
        <v>46054</v>
      </c>
      <c r="O11" s="42">
        <v>36435</v>
      </c>
      <c r="P11" s="42">
        <v>0</v>
      </c>
      <c r="Q11" s="42">
        <v>0</v>
      </c>
      <c r="R11" s="42">
        <v>19355</v>
      </c>
      <c r="S11" s="44">
        <v>1010056</v>
      </c>
      <c r="T11" s="42">
        <v>0</v>
      </c>
      <c r="U11" s="42">
        <v>0</v>
      </c>
      <c r="V11" s="42">
        <v>0</v>
      </c>
      <c r="W11" s="42">
        <v>28111</v>
      </c>
      <c r="X11" s="42">
        <v>0</v>
      </c>
      <c r="Y11" s="42">
        <v>503500</v>
      </c>
      <c r="Z11" s="42">
        <v>29090</v>
      </c>
      <c r="AA11" s="42">
        <v>302269</v>
      </c>
      <c r="AB11" s="42">
        <v>476691</v>
      </c>
      <c r="AC11" s="42">
        <v>65214</v>
      </c>
      <c r="AD11" s="47">
        <f t="shared" si="0"/>
        <v>1404875</v>
      </c>
      <c r="AE11" s="42">
        <v>34999</v>
      </c>
      <c r="AF11" s="42">
        <v>3307</v>
      </c>
      <c r="AG11" s="42">
        <v>3058</v>
      </c>
      <c r="AH11" s="42">
        <v>4234</v>
      </c>
      <c r="AI11" s="42">
        <v>51740</v>
      </c>
      <c r="AJ11" s="42">
        <v>1376764</v>
      </c>
      <c r="AK11" s="42">
        <v>101572</v>
      </c>
      <c r="AL11" s="42">
        <v>4234</v>
      </c>
      <c r="AM11" s="46">
        <v>8523302</v>
      </c>
      <c r="AN11" s="42">
        <v>5940892</v>
      </c>
      <c r="AO11" s="42">
        <v>1474102</v>
      </c>
      <c r="AP11" s="42">
        <v>1209880</v>
      </c>
      <c r="AQ11" s="44">
        <v>8624874</v>
      </c>
    </row>
    <row r="12" spans="1:43" s="40" customFormat="1" ht="12.75">
      <c r="A12" s="62" t="s">
        <v>40</v>
      </c>
      <c r="B12" s="63" t="s">
        <v>29</v>
      </c>
      <c r="C12" s="49">
        <v>117429</v>
      </c>
      <c r="D12" s="42">
        <v>586508</v>
      </c>
      <c r="E12" s="42">
        <v>216996</v>
      </c>
      <c r="F12" s="42">
        <v>0</v>
      </c>
      <c r="G12" s="42">
        <v>803504</v>
      </c>
      <c r="H12" s="73">
        <v>17729</v>
      </c>
      <c r="I12" s="42">
        <v>55032</v>
      </c>
      <c r="J12" s="42">
        <v>5483</v>
      </c>
      <c r="K12" s="42">
        <v>3000</v>
      </c>
      <c r="L12" s="42">
        <v>20441</v>
      </c>
      <c r="M12" s="42">
        <v>36918</v>
      </c>
      <c r="N12" s="42">
        <v>17286</v>
      </c>
      <c r="O12" s="42">
        <v>6000</v>
      </c>
      <c r="P12" s="42">
        <v>0</v>
      </c>
      <c r="Q12" s="42">
        <v>0</v>
      </c>
      <c r="R12" s="42">
        <v>1700</v>
      </c>
      <c r="S12" s="44">
        <v>145860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55679</v>
      </c>
      <c r="Z12" s="42">
        <v>1245</v>
      </c>
      <c r="AA12" s="42">
        <v>655</v>
      </c>
      <c r="AB12" s="42">
        <v>20424</v>
      </c>
      <c r="AC12" s="42">
        <v>0</v>
      </c>
      <c r="AD12" s="47">
        <v>84822</v>
      </c>
      <c r="AE12" s="42">
        <v>0</v>
      </c>
      <c r="AF12" s="42">
        <v>5667</v>
      </c>
      <c r="AG12" s="42">
        <v>0</v>
      </c>
      <c r="AH12" s="42">
        <v>0</v>
      </c>
      <c r="AI12" s="42">
        <v>0</v>
      </c>
      <c r="AJ12" s="42">
        <v>78003</v>
      </c>
      <c r="AK12" s="42">
        <v>5667</v>
      </c>
      <c r="AL12" s="42">
        <v>0</v>
      </c>
      <c r="AM12" s="46">
        <v>1045096</v>
      </c>
      <c r="AN12" s="42">
        <v>803504</v>
      </c>
      <c r="AO12" s="42">
        <v>83670</v>
      </c>
      <c r="AP12" s="42">
        <v>163589</v>
      </c>
      <c r="AQ12" s="44">
        <v>1050763</v>
      </c>
    </row>
    <row r="13" spans="1:43" s="40" customFormat="1" ht="12.75">
      <c r="A13" s="62" t="s">
        <v>41</v>
      </c>
      <c r="B13" s="63" t="s">
        <v>42</v>
      </c>
      <c r="C13" s="49">
        <v>107848</v>
      </c>
      <c r="D13" s="42">
        <v>3079987</v>
      </c>
      <c r="E13" s="42">
        <v>1319882</v>
      </c>
      <c r="F13" s="42">
        <v>0</v>
      </c>
      <c r="G13" s="42">
        <v>4399869</v>
      </c>
      <c r="H13" s="73">
        <v>178398</v>
      </c>
      <c r="I13" s="42">
        <v>355137</v>
      </c>
      <c r="J13" s="42">
        <v>50649</v>
      </c>
      <c r="K13" s="42">
        <v>38567</v>
      </c>
      <c r="L13" s="42">
        <v>52648</v>
      </c>
      <c r="M13" s="42">
        <v>178938</v>
      </c>
      <c r="N13" s="42">
        <v>316867</v>
      </c>
      <c r="O13" s="42">
        <v>47919</v>
      </c>
      <c r="P13" s="42">
        <v>0</v>
      </c>
      <c r="Q13" s="42">
        <v>0</v>
      </c>
      <c r="R13" s="42">
        <v>12666</v>
      </c>
      <c r="S13" s="44">
        <v>1053391</v>
      </c>
      <c r="T13" s="42">
        <v>0</v>
      </c>
      <c r="U13" s="42">
        <v>0</v>
      </c>
      <c r="V13" s="42">
        <v>102150</v>
      </c>
      <c r="W13" s="42">
        <v>371577</v>
      </c>
      <c r="X13" s="42">
        <v>20741</v>
      </c>
      <c r="Y13" s="42">
        <v>173739</v>
      </c>
      <c r="Z13" s="42">
        <v>14673</v>
      </c>
      <c r="AA13" s="42">
        <v>118582</v>
      </c>
      <c r="AB13" s="42">
        <v>220798</v>
      </c>
      <c r="AC13" s="42">
        <v>0</v>
      </c>
      <c r="AD13" s="47">
        <f aca="true" t="shared" si="1" ref="AD13:AD45">SUM(T13:AC13)</f>
        <v>1022260</v>
      </c>
      <c r="AE13" s="42">
        <v>956</v>
      </c>
      <c r="AF13" s="42">
        <v>0</v>
      </c>
      <c r="AG13" s="42">
        <v>0</v>
      </c>
      <c r="AH13" s="42">
        <v>837</v>
      </c>
      <c r="AI13" s="42">
        <v>0</v>
      </c>
      <c r="AJ13" s="42">
        <v>548533</v>
      </c>
      <c r="AK13" s="42">
        <v>1793</v>
      </c>
      <c r="AL13" s="42">
        <v>0</v>
      </c>
      <c r="AM13" s="46">
        <v>6653918</v>
      </c>
      <c r="AN13" s="42">
        <v>4399869</v>
      </c>
      <c r="AO13" s="42">
        <v>529585</v>
      </c>
      <c r="AP13" s="42">
        <v>1726257</v>
      </c>
      <c r="AQ13" s="44">
        <v>6655711</v>
      </c>
    </row>
    <row r="14" spans="1:43" s="40" customFormat="1" ht="12.75">
      <c r="A14" s="62" t="s">
        <v>43</v>
      </c>
      <c r="B14" s="63" t="s">
        <v>44</v>
      </c>
      <c r="C14" s="49">
        <v>103988</v>
      </c>
      <c r="D14" s="42">
        <v>2718401</v>
      </c>
      <c r="E14" s="42">
        <v>1082501</v>
      </c>
      <c r="F14" s="42">
        <v>0</v>
      </c>
      <c r="G14" s="42">
        <v>3800902</v>
      </c>
      <c r="H14" s="73">
        <v>116327</v>
      </c>
      <c r="I14" s="42">
        <v>295104</v>
      </c>
      <c r="J14" s="42">
        <v>76729</v>
      </c>
      <c r="K14" s="42">
        <v>42318</v>
      </c>
      <c r="L14" s="42">
        <v>47390</v>
      </c>
      <c r="M14" s="42">
        <v>164773</v>
      </c>
      <c r="N14" s="42">
        <v>299473</v>
      </c>
      <c r="O14" s="42">
        <v>3565</v>
      </c>
      <c r="P14" s="42">
        <v>0</v>
      </c>
      <c r="Q14" s="42">
        <v>0</v>
      </c>
      <c r="R14" s="42">
        <v>8109</v>
      </c>
      <c r="S14" s="44">
        <v>937461</v>
      </c>
      <c r="T14" s="42">
        <v>0</v>
      </c>
      <c r="U14" s="42">
        <v>150</v>
      </c>
      <c r="V14" s="42">
        <v>4307</v>
      </c>
      <c r="W14" s="42">
        <v>154008</v>
      </c>
      <c r="X14" s="42">
        <v>18720</v>
      </c>
      <c r="Y14" s="42">
        <v>257235</v>
      </c>
      <c r="Z14" s="42">
        <v>24173</v>
      </c>
      <c r="AA14" s="42">
        <v>133949</v>
      </c>
      <c r="AB14" s="42">
        <v>337648</v>
      </c>
      <c r="AC14" s="42">
        <v>24003</v>
      </c>
      <c r="AD14" s="47">
        <f t="shared" si="1"/>
        <v>954193</v>
      </c>
      <c r="AE14" s="42">
        <v>11341</v>
      </c>
      <c r="AF14" s="42">
        <v>0</v>
      </c>
      <c r="AG14" s="42">
        <v>0</v>
      </c>
      <c r="AH14" s="42">
        <v>0</v>
      </c>
      <c r="AI14" s="42">
        <v>0</v>
      </c>
      <c r="AJ14" s="42">
        <v>795728</v>
      </c>
      <c r="AK14" s="42">
        <v>11341</v>
      </c>
      <c r="AL14" s="42">
        <v>0</v>
      </c>
      <c r="AM14" s="46">
        <v>5808883</v>
      </c>
      <c r="AN14" s="42">
        <v>3800902</v>
      </c>
      <c r="AO14" s="42">
        <v>788349</v>
      </c>
      <c r="AP14" s="42">
        <v>1230973</v>
      </c>
      <c r="AQ14" s="44">
        <v>5820224</v>
      </c>
    </row>
    <row r="15" spans="1:43" s="40" customFormat="1" ht="12.75">
      <c r="A15" s="62" t="s">
        <v>45</v>
      </c>
      <c r="B15" s="63" t="s">
        <v>46</v>
      </c>
      <c r="C15" s="49">
        <v>92236</v>
      </c>
      <c r="D15" s="42">
        <v>3483821</v>
      </c>
      <c r="E15" s="42">
        <v>1127832</v>
      </c>
      <c r="F15" s="42">
        <v>0</v>
      </c>
      <c r="G15" s="42">
        <v>4611653</v>
      </c>
      <c r="H15" s="73">
        <v>111070</v>
      </c>
      <c r="I15" s="42">
        <v>382955</v>
      </c>
      <c r="J15" s="42">
        <v>74748</v>
      </c>
      <c r="K15" s="42">
        <v>36359</v>
      </c>
      <c r="L15" s="42">
        <v>60630</v>
      </c>
      <c r="M15" s="42">
        <v>136744</v>
      </c>
      <c r="N15" s="42">
        <v>140546</v>
      </c>
      <c r="O15" s="42">
        <v>0</v>
      </c>
      <c r="P15" s="42">
        <v>294505</v>
      </c>
      <c r="Q15" s="42">
        <v>45294</v>
      </c>
      <c r="R15" s="42">
        <v>309343</v>
      </c>
      <c r="S15" s="44">
        <v>1481124</v>
      </c>
      <c r="T15" s="42">
        <v>0</v>
      </c>
      <c r="U15" s="42">
        <v>0</v>
      </c>
      <c r="V15" s="42">
        <v>9987</v>
      </c>
      <c r="W15" s="42">
        <v>78028</v>
      </c>
      <c r="X15" s="42">
        <v>2399</v>
      </c>
      <c r="Y15" s="42">
        <v>232846</v>
      </c>
      <c r="Z15" s="42">
        <v>28558</v>
      </c>
      <c r="AA15" s="42">
        <v>81989</v>
      </c>
      <c r="AB15" s="42">
        <v>318701</v>
      </c>
      <c r="AC15" s="42">
        <v>0</v>
      </c>
      <c r="AD15" s="47">
        <f t="shared" si="1"/>
        <v>752508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664493</v>
      </c>
      <c r="AK15" s="42">
        <v>0</v>
      </c>
      <c r="AL15" s="42">
        <v>0</v>
      </c>
      <c r="AM15" s="46">
        <v>6956355</v>
      </c>
      <c r="AN15" s="42">
        <v>4611653</v>
      </c>
      <c r="AO15" s="42">
        <v>662094</v>
      </c>
      <c r="AP15" s="42">
        <v>1682608</v>
      </c>
      <c r="AQ15" s="44">
        <v>6956355</v>
      </c>
    </row>
    <row r="16" spans="1:43" s="40" customFormat="1" ht="12.75">
      <c r="A16" s="62" t="s">
        <v>47</v>
      </c>
      <c r="B16" s="63" t="s">
        <v>31</v>
      </c>
      <c r="C16" s="49">
        <v>89652</v>
      </c>
      <c r="D16" s="42">
        <v>2363836</v>
      </c>
      <c r="E16" s="42">
        <v>507123</v>
      </c>
      <c r="F16" s="42">
        <v>0</v>
      </c>
      <c r="G16" s="42">
        <v>2870959</v>
      </c>
      <c r="H16" s="73">
        <v>115968</v>
      </c>
      <c r="I16" s="42">
        <v>206229</v>
      </c>
      <c r="J16" s="42">
        <v>475019</v>
      </c>
      <c r="K16" s="42">
        <v>21547</v>
      </c>
      <c r="L16" s="42">
        <v>50819</v>
      </c>
      <c r="M16" s="42">
        <v>214434</v>
      </c>
      <c r="N16" s="42">
        <v>328483</v>
      </c>
      <c r="O16" s="42">
        <v>337</v>
      </c>
      <c r="P16" s="42">
        <v>0</v>
      </c>
      <c r="Q16" s="42">
        <v>0</v>
      </c>
      <c r="R16" s="42">
        <v>205011</v>
      </c>
      <c r="S16" s="44">
        <v>1501879</v>
      </c>
      <c r="T16" s="42">
        <v>0</v>
      </c>
      <c r="U16" s="42">
        <v>0</v>
      </c>
      <c r="V16" s="42">
        <v>27724</v>
      </c>
      <c r="W16" s="42">
        <v>272142</v>
      </c>
      <c r="X16" s="42">
        <v>32264</v>
      </c>
      <c r="Y16" s="42">
        <v>328791</v>
      </c>
      <c r="Z16" s="42">
        <v>25466</v>
      </c>
      <c r="AA16" s="42">
        <v>68246</v>
      </c>
      <c r="AB16" s="42">
        <v>66386</v>
      </c>
      <c r="AC16" s="42">
        <v>0</v>
      </c>
      <c r="AD16" s="47">
        <f t="shared" si="1"/>
        <v>821019</v>
      </c>
      <c r="AE16" s="42">
        <v>84</v>
      </c>
      <c r="AF16" s="42">
        <v>0</v>
      </c>
      <c r="AG16" s="42">
        <v>0</v>
      </c>
      <c r="AH16" s="42">
        <v>0</v>
      </c>
      <c r="AI16" s="42">
        <v>0</v>
      </c>
      <c r="AJ16" s="42">
        <v>521153</v>
      </c>
      <c r="AK16" s="42">
        <v>84</v>
      </c>
      <c r="AL16" s="42">
        <v>0</v>
      </c>
      <c r="AM16" s="46">
        <v>5309825</v>
      </c>
      <c r="AN16" s="42">
        <v>2870959</v>
      </c>
      <c r="AO16" s="42">
        <v>488973</v>
      </c>
      <c r="AP16" s="42">
        <v>1949977</v>
      </c>
      <c r="AQ16" s="44">
        <v>5309909</v>
      </c>
    </row>
    <row r="17" spans="1:43" s="40" customFormat="1" ht="12.75">
      <c r="A17" s="62" t="s">
        <v>48</v>
      </c>
      <c r="B17" s="63" t="s">
        <v>37</v>
      </c>
      <c r="C17" s="49">
        <v>83293</v>
      </c>
      <c r="D17" s="42">
        <v>2907654</v>
      </c>
      <c r="E17" s="42">
        <v>591094</v>
      </c>
      <c r="F17" s="42">
        <v>0</v>
      </c>
      <c r="G17" s="42">
        <v>3498748</v>
      </c>
      <c r="H17" s="73">
        <v>116398</v>
      </c>
      <c r="I17" s="42">
        <v>380743</v>
      </c>
      <c r="J17" s="42">
        <v>42330</v>
      </c>
      <c r="K17" s="42">
        <v>8876</v>
      </c>
      <c r="L17" s="42">
        <v>38972</v>
      </c>
      <c r="M17" s="42">
        <v>236790</v>
      </c>
      <c r="N17" s="42">
        <v>360918</v>
      </c>
      <c r="O17" s="42">
        <v>30500</v>
      </c>
      <c r="P17" s="42">
        <v>0</v>
      </c>
      <c r="Q17" s="42">
        <v>0</v>
      </c>
      <c r="R17" s="42">
        <v>14336</v>
      </c>
      <c r="S17" s="44">
        <v>1113465</v>
      </c>
      <c r="T17" s="42">
        <v>0</v>
      </c>
      <c r="U17" s="42">
        <v>0</v>
      </c>
      <c r="V17" s="42">
        <v>46426</v>
      </c>
      <c r="W17" s="42">
        <v>353103</v>
      </c>
      <c r="X17" s="42">
        <v>0</v>
      </c>
      <c r="Y17" s="42">
        <v>414095</v>
      </c>
      <c r="Z17" s="42">
        <v>16773</v>
      </c>
      <c r="AA17" s="42">
        <v>117179</v>
      </c>
      <c r="AB17" s="42">
        <v>517206</v>
      </c>
      <c r="AC17" s="42">
        <v>0</v>
      </c>
      <c r="AD17" s="47">
        <f t="shared" si="1"/>
        <v>1464782</v>
      </c>
      <c r="AE17" s="42">
        <v>0</v>
      </c>
      <c r="AF17" s="42">
        <v>0</v>
      </c>
      <c r="AG17" s="42">
        <v>0</v>
      </c>
      <c r="AH17" s="42">
        <v>23000</v>
      </c>
      <c r="AI17" s="42">
        <v>0</v>
      </c>
      <c r="AJ17" s="42">
        <v>1065253</v>
      </c>
      <c r="AK17" s="42">
        <v>23000</v>
      </c>
      <c r="AL17" s="42">
        <v>0</v>
      </c>
      <c r="AM17" s="46">
        <v>6193393</v>
      </c>
      <c r="AN17" s="42">
        <v>3498748</v>
      </c>
      <c r="AO17" s="42">
        <v>1088253</v>
      </c>
      <c r="AP17" s="42">
        <v>1629392</v>
      </c>
      <c r="AQ17" s="44">
        <v>6216393</v>
      </c>
    </row>
    <row r="18" spans="1:43" s="40" customFormat="1" ht="12.75">
      <c r="A18" s="62" t="s">
        <v>49</v>
      </c>
      <c r="B18" s="63" t="s">
        <v>27</v>
      </c>
      <c r="C18" s="49">
        <v>80830</v>
      </c>
      <c r="D18" s="42">
        <v>1660617</v>
      </c>
      <c r="E18" s="42">
        <v>569868</v>
      </c>
      <c r="F18" s="42">
        <v>0</v>
      </c>
      <c r="G18" s="42">
        <v>2230485</v>
      </c>
      <c r="H18" s="73">
        <v>91994</v>
      </c>
      <c r="I18" s="42">
        <v>37303</v>
      </c>
      <c r="J18" s="42">
        <v>185652</v>
      </c>
      <c r="K18" s="42">
        <v>0</v>
      </c>
      <c r="L18" s="42">
        <v>61516</v>
      </c>
      <c r="M18" s="42">
        <v>140538</v>
      </c>
      <c r="N18" s="42">
        <v>332240</v>
      </c>
      <c r="O18" s="42">
        <v>47125</v>
      </c>
      <c r="P18" s="42">
        <v>0</v>
      </c>
      <c r="Q18" s="42">
        <v>0</v>
      </c>
      <c r="R18" s="42">
        <v>25080</v>
      </c>
      <c r="S18" s="44">
        <v>829454</v>
      </c>
      <c r="T18" s="42">
        <v>0</v>
      </c>
      <c r="U18" s="42">
        <v>0</v>
      </c>
      <c r="V18" s="42">
        <v>0</v>
      </c>
      <c r="W18" s="42">
        <v>104812</v>
      </c>
      <c r="X18" s="42">
        <v>27354</v>
      </c>
      <c r="Y18" s="42">
        <v>114202</v>
      </c>
      <c r="Z18" s="42">
        <v>7424</v>
      </c>
      <c r="AA18" s="42">
        <v>43049</v>
      </c>
      <c r="AB18" s="42">
        <v>196387</v>
      </c>
      <c r="AC18" s="42">
        <v>0</v>
      </c>
      <c r="AD18" s="47">
        <f t="shared" si="1"/>
        <v>493228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388416</v>
      </c>
      <c r="AK18" s="42">
        <v>0</v>
      </c>
      <c r="AL18" s="42">
        <v>0</v>
      </c>
      <c r="AM18" s="46">
        <v>3645161</v>
      </c>
      <c r="AN18" s="42">
        <v>2230485</v>
      </c>
      <c r="AO18" s="42">
        <v>361062</v>
      </c>
      <c r="AP18" s="42">
        <v>1053614</v>
      </c>
      <c r="AQ18" s="44">
        <v>3645161</v>
      </c>
    </row>
    <row r="19" spans="1:43" s="40" customFormat="1" ht="12.75">
      <c r="A19" s="62" t="s">
        <v>50</v>
      </c>
      <c r="B19" s="63" t="s">
        <v>51</v>
      </c>
      <c r="C19" s="49">
        <v>76418</v>
      </c>
      <c r="D19" s="42">
        <v>1902761</v>
      </c>
      <c r="E19" s="42">
        <v>649238</v>
      </c>
      <c r="F19" s="42">
        <v>0</v>
      </c>
      <c r="G19" s="42">
        <v>2551999</v>
      </c>
      <c r="H19" s="73">
        <v>41153</v>
      </c>
      <c r="I19" s="42">
        <v>296102</v>
      </c>
      <c r="J19" s="42">
        <v>43535</v>
      </c>
      <c r="K19" s="42">
        <v>979</v>
      </c>
      <c r="L19" s="42">
        <v>89229</v>
      </c>
      <c r="M19" s="42">
        <v>185388</v>
      </c>
      <c r="N19" s="42">
        <v>119858</v>
      </c>
      <c r="O19" s="42">
        <v>13695</v>
      </c>
      <c r="P19" s="42">
        <v>0</v>
      </c>
      <c r="Q19" s="42">
        <v>0</v>
      </c>
      <c r="R19" s="42">
        <v>3314</v>
      </c>
      <c r="S19" s="44">
        <v>752100</v>
      </c>
      <c r="T19" s="42">
        <v>0</v>
      </c>
      <c r="U19" s="42">
        <v>0</v>
      </c>
      <c r="V19" s="42">
        <v>0</v>
      </c>
      <c r="W19" s="42">
        <v>23305</v>
      </c>
      <c r="X19" s="42">
        <v>996</v>
      </c>
      <c r="Y19" s="42">
        <v>166442</v>
      </c>
      <c r="Z19" s="42">
        <v>11961</v>
      </c>
      <c r="AA19" s="42">
        <v>14729</v>
      </c>
      <c r="AB19" s="42">
        <v>235605</v>
      </c>
      <c r="AC19" s="42">
        <v>28962</v>
      </c>
      <c r="AD19" s="47">
        <f t="shared" si="1"/>
        <v>482000</v>
      </c>
      <c r="AE19" s="42">
        <v>472</v>
      </c>
      <c r="AF19" s="42">
        <v>0</v>
      </c>
      <c r="AG19" s="42">
        <v>0</v>
      </c>
      <c r="AH19" s="42">
        <v>10142</v>
      </c>
      <c r="AI19" s="42">
        <v>0</v>
      </c>
      <c r="AJ19" s="42">
        <v>458695</v>
      </c>
      <c r="AK19" s="42">
        <v>10614</v>
      </c>
      <c r="AL19" s="42">
        <v>0</v>
      </c>
      <c r="AM19" s="46">
        <v>3827252</v>
      </c>
      <c r="AN19" s="42">
        <v>2551999</v>
      </c>
      <c r="AO19" s="42">
        <v>468313</v>
      </c>
      <c r="AP19" s="42">
        <v>817554</v>
      </c>
      <c r="AQ19" s="44">
        <v>3837866</v>
      </c>
    </row>
    <row r="20" spans="1:43" s="40" customFormat="1" ht="12.75">
      <c r="A20" s="62" t="s">
        <v>52</v>
      </c>
      <c r="B20" s="63" t="s">
        <v>53</v>
      </c>
      <c r="C20" s="49">
        <v>76265</v>
      </c>
      <c r="D20" s="42">
        <v>2781216</v>
      </c>
      <c r="E20" s="42">
        <v>925538</v>
      </c>
      <c r="F20" s="42">
        <v>0</v>
      </c>
      <c r="G20" s="42">
        <v>3706754</v>
      </c>
      <c r="H20" s="73">
        <v>284839</v>
      </c>
      <c r="I20" s="42">
        <v>221595</v>
      </c>
      <c r="J20" s="42">
        <v>134190</v>
      </c>
      <c r="K20" s="42">
        <v>28219</v>
      </c>
      <c r="L20" s="42">
        <v>70577</v>
      </c>
      <c r="M20" s="42">
        <v>141297</v>
      </c>
      <c r="N20" s="42">
        <v>121041</v>
      </c>
      <c r="O20" s="42">
        <v>11463</v>
      </c>
      <c r="P20" s="42">
        <v>0</v>
      </c>
      <c r="Q20" s="42">
        <v>0</v>
      </c>
      <c r="R20" s="42">
        <v>10339</v>
      </c>
      <c r="S20" s="44">
        <v>738721</v>
      </c>
      <c r="T20" s="42">
        <v>0</v>
      </c>
      <c r="U20" s="42">
        <v>0</v>
      </c>
      <c r="V20" s="42">
        <v>0</v>
      </c>
      <c r="W20" s="42">
        <v>24903</v>
      </c>
      <c r="X20" s="42">
        <v>154923</v>
      </c>
      <c r="Y20" s="42">
        <v>306768</v>
      </c>
      <c r="Z20" s="42">
        <v>17985</v>
      </c>
      <c r="AA20" s="42">
        <v>142405</v>
      </c>
      <c r="AB20" s="42">
        <v>263815</v>
      </c>
      <c r="AC20" s="42">
        <v>41012</v>
      </c>
      <c r="AD20" s="47">
        <f t="shared" si="1"/>
        <v>951811</v>
      </c>
      <c r="AE20" s="42">
        <v>6372</v>
      </c>
      <c r="AF20" s="42">
        <v>196</v>
      </c>
      <c r="AG20" s="42">
        <v>0</v>
      </c>
      <c r="AH20" s="42">
        <v>8600</v>
      </c>
      <c r="AI20" s="42">
        <v>0</v>
      </c>
      <c r="AJ20" s="42">
        <v>926908</v>
      </c>
      <c r="AK20" s="42">
        <v>15168</v>
      </c>
      <c r="AL20" s="42">
        <v>0</v>
      </c>
      <c r="AM20" s="46">
        <v>5682125</v>
      </c>
      <c r="AN20" s="42">
        <v>3706754</v>
      </c>
      <c r="AO20" s="42">
        <v>787153</v>
      </c>
      <c r="AP20" s="42">
        <v>1203386</v>
      </c>
      <c r="AQ20" s="44">
        <v>5697293</v>
      </c>
    </row>
    <row r="21" spans="1:43" s="40" customFormat="1" ht="12.75">
      <c r="A21" s="62" t="s">
        <v>54</v>
      </c>
      <c r="B21" s="63" t="s">
        <v>27</v>
      </c>
      <c r="C21" s="49">
        <v>75242</v>
      </c>
      <c r="D21" s="42">
        <v>1213504</v>
      </c>
      <c r="E21" s="42">
        <v>813216</v>
      </c>
      <c r="F21" s="42">
        <v>0</v>
      </c>
      <c r="G21" s="42">
        <v>2026720</v>
      </c>
      <c r="H21" s="73">
        <v>80316</v>
      </c>
      <c r="I21" s="42">
        <v>177681</v>
      </c>
      <c r="J21" s="42">
        <v>189437</v>
      </c>
      <c r="K21" s="42">
        <v>561</v>
      </c>
      <c r="L21" s="42">
        <v>82022</v>
      </c>
      <c r="M21" s="42">
        <v>271972</v>
      </c>
      <c r="N21" s="42">
        <v>89940</v>
      </c>
      <c r="O21" s="42">
        <v>954</v>
      </c>
      <c r="P21" s="42">
        <v>0</v>
      </c>
      <c r="Q21" s="42">
        <v>0</v>
      </c>
      <c r="R21" s="42">
        <v>4836</v>
      </c>
      <c r="S21" s="44">
        <v>817403</v>
      </c>
      <c r="T21" s="42">
        <v>0</v>
      </c>
      <c r="U21" s="42">
        <v>17936</v>
      </c>
      <c r="V21" s="42">
        <v>27377</v>
      </c>
      <c r="W21" s="42">
        <v>6207</v>
      </c>
      <c r="X21" s="42">
        <v>0</v>
      </c>
      <c r="Y21" s="42">
        <v>147146</v>
      </c>
      <c r="Z21" s="42">
        <v>21952</v>
      </c>
      <c r="AA21" s="42">
        <v>31689</v>
      </c>
      <c r="AB21" s="42">
        <v>77173</v>
      </c>
      <c r="AC21" s="42">
        <v>0</v>
      </c>
      <c r="AD21" s="47">
        <f t="shared" si="1"/>
        <v>329480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277960</v>
      </c>
      <c r="AK21" s="42">
        <v>9786</v>
      </c>
      <c r="AL21" s="42">
        <v>9786</v>
      </c>
      <c r="AM21" s="46">
        <v>3253919</v>
      </c>
      <c r="AN21" s="42">
        <v>2026720</v>
      </c>
      <c r="AO21" s="42">
        <v>277960</v>
      </c>
      <c r="AP21" s="42">
        <v>959025</v>
      </c>
      <c r="AQ21" s="44">
        <v>3263705</v>
      </c>
    </row>
    <row r="22" spans="1:43" s="40" customFormat="1" ht="12.75">
      <c r="A22" s="62" t="s">
        <v>55</v>
      </c>
      <c r="B22" s="63" t="s">
        <v>56</v>
      </c>
      <c r="C22" s="49">
        <v>74578</v>
      </c>
      <c r="D22" s="42">
        <v>1865285</v>
      </c>
      <c r="E22" s="42">
        <v>520205</v>
      </c>
      <c r="F22" s="42">
        <v>0</v>
      </c>
      <c r="G22" s="42">
        <v>2385490</v>
      </c>
      <c r="H22" s="73">
        <v>80042</v>
      </c>
      <c r="I22" s="42">
        <v>147096</v>
      </c>
      <c r="J22" s="42">
        <v>83940</v>
      </c>
      <c r="K22" s="42">
        <v>13029</v>
      </c>
      <c r="L22" s="42">
        <v>58419</v>
      </c>
      <c r="M22" s="42">
        <v>105779</v>
      </c>
      <c r="N22" s="42">
        <v>115770</v>
      </c>
      <c r="O22" s="42">
        <v>121</v>
      </c>
      <c r="P22" s="42">
        <v>0</v>
      </c>
      <c r="Q22" s="42">
        <v>0</v>
      </c>
      <c r="R22" s="42">
        <v>0</v>
      </c>
      <c r="S22" s="44">
        <v>524154</v>
      </c>
      <c r="T22" s="42">
        <v>0</v>
      </c>
      <c r="U22" s="42">
        <v>0</v>
      </c>
      <c r="V22" s="42">
        <v>0</v>
      </c>
      <c r="W22" s="42">
        <v>43131</v>
      </c>
      <c r="X22" s="42">
        <v>24494</v>
      </c>
      <c r="Y22" s="42">
        <v>148256</v>
      </c>
      <c r="Z22" s="42">
        <v>21033</v>
      </c>
      <c r="AA22" s="42">
        <v>27485</v>
      </c>
      <c r="AB22" s="42">
        <v>144575</v>
      </c>
      <c r="AC22" s="42">
        <v>4325</v>
      </c>
      <c r="AD22" s="47">
        <f t="shared" si="1"/>
        <v>413299</v>
      </c>
      <c r="AE22" s="42">
        <v>1512</v>
      </c>
      <c r="AF22" s="42">
        <v>0</v>
      </c>
      <c r="AG22" s="42">
        <v>0</v>
      </c>
      <c r="AH22" s="42">
        <v>0</v>
      </c>
      <c r="AI22" s="42">
        <v>1693</v>
      </c>
      <c r="AJ22" s="42">
        <v>370168</v>
      </c>
      <c r="AK22" s="42">
        <v>5809</v>
      </c>
      <c r="AL22" s="42">
        <v>2604</v>
      </c>
      <c r="AM22" s="46">
        <v>3402985</v>
      </c>
      <c r="AN22" s="42">
        <v>2385490</v>
      </c>
      <c r="AO22" s="42">
        <v>348879</v>
      </c>
      <c r="AP22" s="42">
        <v>674425</v>
      </c>
      <c r="AQ22" s="44">
        <v>3408794</v>
      </c>
    </row>
    <row r="23" spans="1:43" s="40" customFormat="1" ht="12.75">
      <c r="A23" s="62" t="s">
        <v>57</v>
      </c>
      <c r="B23" s="63" t="s">
        <v>58</v>
      </c>
      <c r="C23" s="49">
        <v>72100</v>
      </c>
      <c r="D23" s="42">
        <v>1971155</v>
      </c>
      <c r="E23" s="42">
        <v>499288</v>
      </c>
      <c r="F23" s="42">
        <v>0</v>
      </c>
      <c r="G23" s="42">
        <v>2470443</v>
      </c>
      <c r="H23" s="73">
        <v>77522</v>
      </c>
      <c r="I23" s="42">
        <v>342667</v>
      </c>
      <c r="J23" s="42">
        <v>71608</v>
      </c>
      <c r="K23" s="42">
        <v>3510</v>
      </c>
      <c r="L23" s="42">
        <v>46269</v>
      </c>
      <c r="M23" s="42">
        <v>138691</v>
      </c>
      <c r="N23" s="42">
        <v>31625</v>
      </c>
      <c r="O23" s="42">
        <v>888</v>
      </c>
      <c r="P23" s="42">
        <v>411295</v>
      </c>
      <c r="Q23" s="42">
        <v>0</v>
      </c>
      <c r="R23" s="42">
        <v>25399</v>
      </c>
      <c r="S23" s="44">
        <v>1071952</v>
      </c>
      <c r="T23" s="42">
        <v>0</v>
      </c>
      <c r="U23" s="42">
        <v>20775</v>
      </c>
      <c r="V23" s="42">
        <v>7925</v>
      </c>
      <c r="W23" s="42">
        <v>98432</v>
      </c>
      <c r="X23" s="42">
        <v>0</v>
      </c>
      <c r="Y23" s="42">
        <v>160661</v>
      </c>
      <c r="Z23" s="42">
        <v>7548</v>
      </c>
      <c r="AA23" s="42">
        <v>74549</v>
      </c>
      <c r="AB23" s="42">
        <v>112487</v>
      </c>
      <c r="AC23" s="42">
        <v>0</v>
      </c>
      <c r="AD23" s="47">
        <f t="shared" si="1"/>
        <v>482377</v>
      </c>
      <c r="AE23" s="42">
        <v>397</v>
      </c>
      <c r="AF23" s="42">
        <v>0</v>
      </c>
      <c r="AG23" s="42">
        <v>0</v>
      </c>
      <c r="AH23" s="42">
        <v>0</v>
      </c>
      <c r="AI23" s="42">
        <v>0</v>
      </c>
      <c r="AJ23" s="42">
        <v>355245</v>
      </c>
      <c r="AK23" s="42">
        <v>5588</v>
      </c>
      <c r="AL23" s="42">
        <v>5191</v>
      </c>
      <c r="AM23" s="46">
        <v>4102294</v>
      </c>
      <c r="AN23" s="42">
        <v>2470443</v>
      </c>
      <c r="AO23" s="42">
        <v>355642</v>
      </c>
      <c r="AP23" s="42">
        <v>1281797</v>
      </c>
      <c r="AQ23" s="44">
        <v>4107882</v>
      </c>
    </row>
    <row r="24" spans="1:43" s="40" customFormat="1" ht="12.75">
      <c r="A24" s="62" t="s">
        <v>59</v>
      </c>
      <c r="B24" s="63" t="s">
        <v>60</v>
      </c>
      <c r="C24" s="49">
        <v>70954</v>
      </c>
      <c r="D24" s="42">
        <v>2127054</v>
      </c>
      <c r="E24" s="42">
        <v>632594</v>
      </c>
      <c r="F24" s="42">
        <v>0</v>
      </c>
      <c r="G24" s="42">
        <v>2759648</v>
      </c>
      <c r="H24" s="73">
        <v>68751</v>
      </c>
      <c r="I24" s="42">
        <v>205890</v>
      </c>
      <c r="J24" s="42">
        <v>33776</v>
      </c>
      <c r="K24" s="42">
        <v>1127</v>
      </c>
      <c r="L24" s="42">
        <v>179491</v>
      </c>
      <c r="M24" s="42">
        <v>213556</v>
      </c>
      <c r="N24" s="42">
        <v>320791</v>
      </c>
      <c r="O24" s="42">
        <v>0</v>
      </c>
      <c r="P24" s="42">
        <v>0</v>
      </c>
      <c r="Q24" s="42">
        <v>0</v>
      </c>
      <c r="R24" s="42">
        <v>8913</v>
      </c>
      <c r="S24" s="44">
        <v>963544</v>
      </c>
      <c r="T24" s="42">
        <v>0</v>
      </c>
      <c r="U24" s="42">
        <v>131213</v>
      </c>
      <c r="V24" s="42">
        <v>0</v>
      </c>
      <c r="W24" s="42">
        <v>2806</v>
      </c>
      <c r="X24" s="42">
        <v>0</v>
      </c>
      <c r="Y24" s="42">
        <v>239494</v>
      </c>
      <c r="Z24" s="42">
        <v>11926</v>
      </c>
      <c r="AA24" s="42">
        <v>112451</v>
      </c>
      <c r="AB24" s="42">
        <v>297893</v>
      </c>
      <c r="AC24" s="42">
        <v>19445</v>
      </c>
      <c r="AD24" s="47">
        <f t="shared" si="1"/>
        <v>815228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681209</v>
      </c>
      <c r="AK24" s="42">
        <v>126348</v>
      </c>
      <c r="AL24" s="42">
        <v>126348</v>
      </c>
      <c r="AM24" s="46">
        <v>4607171</v>
      </c>
      <c r="AN24" s="42">
        <v>2759648</v>
      </c>
      <c r="AO24" s="42">
        <v>681209</v>
      </c>
      <c r="AP24" s="42">
        <v>1292662</v>
      </c>
      <c r="AQ24" s="44">
        <v>4733519</v>
      </c>
    </row>
    <row r="25" spans="1:43" s="40" customFormat="1" ht="12.75">
      <c r="A25" s="62" t="s">
        <v>61</v>
      </c>
      <c r="B25" s="63" t="s">
        <v>62</v>
      </c>
      <c r="C25" s="49">
        <v>64696</v>
      </c>
      <c r="D25" s="42">
        <v>1751050</v>
      </c>
      <c r="E25" s="42">
        <v>544796</v>
      </c>
      <c r="F25" s="42">
        <v>0</v>
      </c>
      <c r="G25" s="42">
        <v>2295846</v>
      </c>
      <c r="H25" s="73">
        <v>67998</v>
      </c>
      <c r="I25" s="42">
        <v>122672</v>
      </c>
      <c r="J25" s="42">
        <v>33109</v>
      </c>
      <c r="K25" s="42">
        <v>242</v>
      </c>
      <c r="L25" s="42">
        <v>72544</v>
      </c>
      <c r="M25" s="42">
        <v>158449</v>
      </c>
      <c r="N25" s="42">
        <v>84271</v>
      </c>
      <c r="O25" s="42">
        <v>2268</v>
      </c>
      <c r="P25" s="42">
        <v>0</v>
      </c>
      <c r="Q25" s="42">
        <v>0</v>
      </c>
      <c r="R25" s="42">
        <v>318332</v>
      </c>
      <c r="S25" s="44">
        <v>791887</v>
      </c>
      <c r="T25" s="42">
        <v>0</v>
      </c>
      <c r="U25" s="42">
        <v>406589</v>
      </c>
      <c r="V25" s="42">
        <v>237515</v>
      </c>
      <c r="W25" s="42">
        <v>59551</v>
      </c>
      <c r="X25" s="42">
        <v>72014</v>
      </c>
      <c r="Y25" s="42">
        <v>117480</v>
      </c>
      <c r="Z25" s="42">
        <v>13991</v>
      </c>
      <c r="AA25" s="42">
        <v>84962</v>
      </c>
      <c r="AB25" s="42">
        <v>169309</v>
      </c>
      <c r="AC25" s="42">
        <v>3032</v>
      </c>
      <c r="AD25" s="47">
        <f t="shared" si="1"/>
        <v>1164443</v>
      </c>
      <c r="AE25" s="42">
        <v>20</v>
      </c>
      <c r="AF25" s="42">
        <v>0</v>
      </c>
      <c r="AG25" s="42">
        <v>0</v>
      </c>
      <c r="AH25" s="42">
        <v>62266</v>
      </c>
      <c r="AI25" s="42">
        <v>32979</v>
      </c>
      <c r="AJ25" s="42">
        <v>460788</v>
      </c>
      <c r="AK25" s="42">
        <v>149954</v>
      </c>
      <c r="AL25" s="42">
        <v>54689</v>
      </c>
      <c r="AM25" s="46">
        <v>4320174</v>
      </c>
      <c r="AN25" s="42">
        <v>2295846</v>
      </c>
      <c r="AO25" s="42">
        <v>484039</v>
      </c>
      <c r="AP25" s="42">
        <v>1690243</v>
      </c>
      <c r="AQ25" s="44">
        <v>4470128</v>
      </c>
    </row>
    <row r="26" spans="1:43" s="40" customFormat="1" ht="12.75">
      <c r="A26" s="62" t="s">
        <v>63</v>
      </c>
      <c r="B26" s="63" t="s">
        <v>64</v>
      </c>
      <c r="C26" s="49">
        <v>59062</v>
      </c>
      <c r="D26" s="43">
        <v>1061552</v>
      </c>
      <c r="E26" s="43">
        <v>307866</v>
      </c>
      <c r="F26" s="43">
        <v>3553</v>
      </c>
      <c r="G26" s="43">
        <v>1372971</v>
      </c>
      <c r="H26" s="75">
        <v>34513</v>
      </c>
      <c r="I26" s="43">
        <v>109666</v>
      </c>
      <c r="J26" s="43">
        <v>26484</v>
      </c>
      <c r="K26" s="43">
        <v>2923</v>
      </c>
      <c r="L26" s="43">
        <v>39286</v>
      </c>
      <c r="M26" s="43">
        <v>99331</v>
      </c>
      <c r="N26" s="43">
        <v>104273</v>
      </c>
      <c r="O26" s="43">
        <v>5942</v>
      </c>
      <c r="P26" s="43">
        <v>4665</v>
      </c>
      <c r="Q26" s="43">
        <v>0</v>
      </c>
      <c r="R26" s="43">
        <v>3165</v>
      </c>
      <c r="S26" s="45">
        <v>395735</v>
      </c>
      <c r="T26" s="43">
        <v>0</v>
      </c>
      <c r="U26" s="43">
        <v>2000</v>
      </c>
      <c r="V26" s="43">
        <v>0</v>
      </c>
      <c r="W26" s="43">
        <v>10404</v>
      </c>
      <c r="X26" s="43">
        <v>17198</v>
      </c>
      <c r="Y26" s="43">
        <v>71884</v>
      </c>
      <c r="Z26" s="43">
        <v>11993</v>
      </c>
      <c r="AA26" s="43">
        <v>28914</v>
      </c>
      <c r="AB26" s="43">
        <v>92858</v>
      </c>
      <c r="AC26" s="43">
        <v>75</v>
      </c>
      <c r="AD26" s="47">
        <f t="shared" si="1"/>
        <v>235326</v>
      </c>
      <c r="AE26" s="43">
        <v>761</v>
      </c>
      <c r="AF26" s="43">
        <v>0</v>
      </c>
      <c r="AG26" s="43">
        <v>1264</v>
      </c>
      <c r="AH26" s="43">
        <v>0</v>
      </c>
      <c r="AI26" s="43">
        <v>0</v>
      </c>
      <c r="AJ26" s="43">
        <v>222922</v>
      </c>
      <c r="AK26" s="43">
        <v>2025</v>
      </c>
      <c r="AL26" s="43">
        <v>0</v>
      </c>
      <c r="AM26" s="48">
        <v>2038545</v>
      </c>
      <c r="AN26" s="43">
        <v>1369418</v>
      </c>
      <c r="AO26" s="43">
        <v>207749</v>
      </c>
      <c r="AP26" s="43">
        <v>463403</v>
      </c>
      <c r="AQ26" s="45">
        <v>2040570</v>
      </c>
    </row>
    <row r="27" spans="1:43" s="40" customFormat="1" ht="12.75">
      <c r="A27" s="62" t="s">
        <v>65</v>
      </c>
      <c r="B27" s="63" t="s">
        <v>66</v>
      </c>
      <c r="C27" s="49">
        <v>58997</v>
      </c>
      <c r="D27" s="42">
        <v>1796978</v>
      </c>
      <c r="E27" s="42">
        <v>691930</v>
      </c>
      <c r="F27" s="42">
        <v>0</v>
      </c>
      <c r="G27" s="42">
        <v>2488908</v>
      </c>
      <c r="H27" s="73">
        <v>73130</v>
      </c>
      <c r="I27" s="42">
        <v>291181</v>
      </c>
      <c r="J27" s="42">
        <v>61960</v>
      </c>
      <c r="K27" s="42">
        <v>14569</v>
      </c>
      <c r="L27" s="42">
        <v>38537</v>
      </c>
      <c r="M27" s="42">
        <v>131249</v>
      </c>
      <c r="N27" s="42">
        <v>64170</v>
      </c>
      <c r="O27" s="42">
        <v>114880</v>
      </c>
      <c r="P27" s="42">
        <v>0</v>
      </c>
      <c r="Q27" s="42">
        <v>0</v>
      </c>
      <c r="R27" s="42">
        <v>13040</v>
      </c>
      <c r="S27" s="44">
        <v>729586</v>
      </c>
      <c r="T27" s="42">
        <v>0</v>
      </c>
      <c r="U27" s="42">
        <v>0</v>
      </c>
      <c r="V27" s="42">
        <v>3371</v>
      </c>
      <c r="W27" s="42">
        <v>122571</v>
      </c>
      <c r="X27" s="42">
        <v>28000</v>
      </c>
      <c r="Y27" s="42">
        <v>223286</v>
      </c>
      <c r="Z27" s="42">
        <v>11140</v>
      </c>
      <c r="AA27" s="42">
        <v>176950</v>
      </c>
      <c r="AB27" s="42">
        <v>357623</v>
      </c>
      <c r="AC27" s="42">
        <v>0</v>
      </c>
      <c r="AD27" s="47">
        <f t="shared" si="1"/>
        <v>922941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796999</v>
      </c>
      <c r="AK27" s="42">
        <v>0</v>
      </c>
      <c r="AL27" s="42">
        <v>0</v>
      </c>
      <c r="AM27" s="46">
        <v>4214565</v>
      </c>
      <c r="AN27" s="42">
        <v>2488908</v>
      </c>
      <c r="AO27" s="42">
        <v>768999</v>
      </c>
      <c r="AP27" s="42">
        <v>956658</v>
      </c>
      <c r="AQ27" s="44">
        <v>4214565</v>
      </c>
    </row>
    <row r="28" spans="1:43" s="40" customFormat="1" ht="12.75">
      <c r="A28" s="62" t="s">
        <v>67</v>
      </c>
      <c r="B28" s="63" t="s">
        <v>68</v>
      </c>
      <c r="C28" s="49">
        <v>55921</v>
      </c>
      <c r="D28" s="42">
        <v>862813</v>
      </c>
      <c r="E28" s="42">
        <v>262981</v>
      </c>
      <c r="F28" s="42">
        <v>0</v>
      </c>
      <c r="G28" s="42">
        <v>1125794</v>
      </c>
      <c r="H28" s="73">
        <v>43489</v>
      </c>
      <c r="I28" s="42">
        <v>372544</v>
      </c>
      <c r="J28" s="42">
        <v>33202</v>
      </c>
      <c r="K28" s="42">
        <v>426</v>
      </c>
      <c r="L28" s="42">
        <v>37323</v>
      </c>
      <c r="M28" s="42">
        <v>61466</v>
      </c>
      <c r="N28" s="42">
        <v>11588</v>
      </c>
      <c r="O28" s="42">
        <v>29244</v>
      </c>
      <c r="P28" s="42">
        <v>500</v>
      </c>
      <c r="Q28" s="42">
        <v>0</v>
      </c>
      <c r="R28" s="42">
        <v>10508</v>
      </c>
      <c r="S28" s="44">
        <v>556801</v>
      </c>
      <c r="T28" s="42">
        <v>0</v>
      </c>
      <c r="U28" s="42">
        <v>0</v>
      </c>
      <c r="V28" s="42">
        <v>0</v>
      </c>
      <c r="W28" s="42">
        <v>4071</v>
      </c>
      <c r="X28" s="42">
        <v>2991</v>
      </c>
      <c r="Y28" s="42">
        <v>104754</v>
      </c>
      <c r="Z28" s="42">
        <v>12143</v>
      </c>
      <c r="AA28" s="42">
        <v>32435</v>
      </c>
      <c r="AB28" s="42">
        <v>31041</v>
      </c>
      <c r="AC28" s="42">
        <v>5816</v>
      </c>
      <c r="AD28" s="47">
        <f t="shared" si="1"/>
        <v>193251</v>
      </c>
      <c r="AE28" s="42">
        <v>1755</v>
      </c>
      <c r="AF28" s="42">
        <v>0</v>
      </c>
      <c r="AG28" s="42">
        <v>0</v>
      </c>
      <c r="AH28" s="42">
        <v>0</v>
      </c>
      <c r="AI28" s="42">
        <v>0</v>
      </c>
      <c r="AJ28" s="42">
        <v>189180</v>
      </c>
      <c r="AK28" s="42">
        <v>1755</v>
      </c>
      <c r="AL28" s="42">
        <v>0</v>
      </c>
      <c r="AM28" s="46">
        <v>1919335</v>
      </c>
      <c r="AN28" s="42">
        <v>1125794</v>
      </c>
      <c r="AO28" s="42">
        <v>187944</v>
      </c>
      <c r="AP28" s="42">
        <v>607352</v>
      </c>
      <c r="AQ28" s="44">
        <v>1921090</v>
      </c>
    </row>
    <row r="29" spans="1:43" s="40" customFormat="1" ht="12.75">
      <c r="A29" s="62" t="s">
        <v>69</v>
      </c>
      <c r="B29" s="63" t="s">
        <v>70</v>
      </c>
      <c r="C29" s="49">
        <v>51760</v>
      </c>
      <c r="D29" s="42">
        <v>1031953</v>
      </c>
      <c r="E29" s="42">
        <v>327580</v>
      </c>
      <c r="F29" s="42">
        <v>0</v>
      </c>
      <c r="G29" s="42">
        <v>1359533</v>
      </c>
      <c r="H29" s="73">
        <v>29452</v>
      </c>
      <c r="I29" s="42">
        <v>86005</v>
      </c>
      <c r="J29" s="42">
        <v>5593</v>
      </c>
      <c r="K29" s="42">
        <v>0</v>
      </c>
      <c r="L29" s="42">
        <v>27319</v>
      </c>
      <c r="M29" s="42">
        <v>90875</v>
      </c>
      <c r="N29" s="42">
        <v>55654</v>
      </c>
      <c r="O29" s="42">
        <v>11754</v>
      </c>
      <c r="P29" s="42">
        <v>0</v>
      </c>
      <c r="Q29" s="42">
        <v>0</v>
      </c>
      <c r="R29" s="42">
        <v>137072</v>
      </c>
      <c r="S29" s="44">
        <v>414272</v>
      </c>
      <c r="T29" s="42">
        <v>0</v>
      </c>
      <c r="U29" s="42">
        <v>0</v>
      </c>
      <c r="V29" s="42">
        <v>0</v>
      </c>
      <c r="W29" s="42">
        <v>31045</v>
      </c>
      <c r="X29" s="42">
        <v>3815</v>
      </c>
      <c r="Y29" s="42">
        <v>129543</v>
      </c>
      <c r="Z29" s="42">
        <v>11901</v>
      </c>
      <c r="AA29" s="42">
        <v>49501</v>
      </c>
      <c r="AB29" s="42">
        <v>39355</v>
      </c>
      <c r="AC29" s="42">
        <v>2422</v>
      </c>
      <c r="AD29" s="47">
        <f t="shared" si="1"/>
        <v>267582</v>
      </c>
      <c r="AE29" s="42">
        <v>3483</v>
      </c>
      <c r="AF29" s="42">
        <v>0</v>
      </c>
      <c r="AG29" s="42">
        <v>0</v>
      </c>
      <c r="AH29" s="42">
        <v>0</v>
      </c>
      <c r="AI29" s="42">
        <v>0</v>
      </c>
      <c r="AJ29" s="42">
        <v>236537</v>
      </c>
      <c r="AK29" s="42">
        <v>3483</v>
      </c>
      <c r="AL29" s="42">
        <v>0</v>
      </c>
      <c r="AM29" s="46">
        <v>2070839</v>
      </c>
      <c r="AN29" s="42">
        <v>1359533</v>
      </c>
      <c r="AO29" s="42">
        <v>236205</v>
      </c>
      <c r="AP29" s="42">
        <v>478584</v>
      </c>
      <c r="AQ29" s="44">
        <v>2074322</v>
      </c>
    </row>
    <row r="30" spans="1:43" s="40" customFormat="1" ht="12.75">
      <c r="A30" s="62" t="s">
        <v>71</v>
      </c>
      <c r="B30" s="63" t="s">
        <v>64</v>
      </c>
      <c r="C30" s="49">
        <v>51170</v>
      </c>
      <c r="D30" s="42">
        <v>808423</v>
      </c>
      <c r="E30" s="42">
        <v>169703</v>
      </c>
      <c r="F30" s="42">
        <v>0</v>
      </c>
      <c r="G30" s="42">
        <v>978126</v>
      </c>
      <c r="H30" s="73">
        <v>18331</v>
      </c>
      <c r="I30" s="42">
        <v>1960</v>
      </c>
      <c r="J30" s="42">
        <v>36283</v>
      </c>
      <c r="K30" s="42">
        <v>977</v>
      </c>
      <c r="L30" s="42">
        <v>16476</v>
      </c>
      <c r="M30" s="42">
        <v>28291</v>
      </c>
      <c r="N30" s="42">
        <v>56725</v>
      </c>
      <c r="O30" s="42">
        <v>0</v>
      </c>
      <c r="P30" s="42">
        <v>0</v>
      </c>
      <c r="Q30" s="42">
        <v>0</v>
      </c>
      <c r="R30" s="42">
        <v>46079</v>
      </c>
      <c r="S30" s="44">
        <v>186791</v>
      </c>
      <c r="T30" s="42">
        <v>0</v>
      </c>
      <c r="U30" s="42">
        <v>0</v>
      </c>
      <c r="V30" s="42">
        <v>0</v>
      </c>
      <c r="W30" s="42">
        <v>43843</v>
      </c>
      <c r="X30" s="42">
        <v>0</v>
      </c>
      <c r="Y30" s="42">
        <v>125954</v>
      </c>
      <c r="Z30" s="42">
        <v>7721</v>
      </c>
      <c r="AA30" s="42">
        <v>10473</v>
      </c>
      <c r="AB30" s="42">
        <v>132442</v>
      </c>
      <c r="AC30" s="42">
        <v>23019</v>
      </c>
      <c r="AD30" s="47">
        <f t="shared" si="1"/>
        <v>343452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299609</v>
      </c>
      <c r="AK30" s="42">
        <v>0</v>
      </c>
      <c r="AL30" s="42">
        <v>0</v>
      </c>
      <c r="AM30" s="46">
        <v>1526700</v>
      </c>
      <c r="AN30" s="42">
        <v>978126</v>
      </c>
      <c r="AO30" s="42">
        <v>299609</v>
      </c>
      <c r="AP30" s="42">
        <v>248965</v>
      </c>
      <c r="AQ30" s="44">
        <v>1526700</v>
      </c>
    </row>
    <row r="31" spans="1:43" s="40" customFormat="1" ht="12.75">
      <c r="A31" s="62" t="s">
        <v>72</v>
      </c>
      <c r="B31" s="63" t="s">
        <v>73</v>
      </c>
      <c r="C31" s="49">
        <v>44764</v>
      </c>
      <c r="D31" s="42">
        <v>721543</v>
      </c>
      <c r="E31" s="42">
        <v>176675</v>
      </c>
      <c r="F31" s="42">
        <v>0</v>
      </c>
      <c r="G31" s="42">
        <v>898218</v>
      </c>
      <c r="H31" s="73">
        <v>17416</v>
      </c>
      <c r="I31" s="42">
        <v>98921</v>
      </c>
      <c r="J31" s="42">
        <v>8782</v>
      </c>
      <c r="K31" s="42">
        <v>1013</v>
      </c>
      <c r="L31" s="42">
        <v>19129</v>
      </c>
      <c r="M31" s="42">
        <v>100814</v>
      </c>
      <c r="N31" s="42">
        <v>54748</v>
      </c>
      <c r="O31" s="42">
        <v>5903</v>
      </c>
      <c r="P31" s="42">
        <v>0</v>
      </c>
      <c r="Q31" s="42">
        <v>0</v>
      </c>
      <c r="R31" s="42">
        <v>14444</v>
      </c>
      <c r="S31" s="44">
        <v>303754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58264</v>
      </c>
      <c r="Z31" s="42">
        <v>2435</v>
      </c>
      <c r="AA31" s="42">
        <v>5113</v>
      </c>
      <c r="AB31" s="42">
        <v>74085</v>
      </c>
      <c r="AC31" s="42">
        <v>0</v>
      </c>
      <c r="AD31" s="47">
        <f t="shared" si="1"/>
        <v>139897</v>
      </c>
      <c r="AE31" s="42">
        <v>77</v>
      </c>
      <c r="AF31" s="42">
        <v>0</v>
      </c>
      <c r="AG31" s="42">
        <v>0</v>
      </c>
      <c r="AH31" s="42">
        <v>0</v>
      </c>
      <c r="AI31" s="42">
        <v>0</v>
      </c>
      <c r="AJ31" s="42">
        <v>139897</v>
      </c>
      <c r="AK31" s="42">
        <v>77</v>
      </c>
      <c r="AL31" s="42">
        <v>0</v>
      </c>
      <c r="AM31" s="46">
        <v>1359285</v>
      </c>
      <c r="AN31" s="42">
        <v>898218</v>
      </c>
      <c r="AO31" s="42">
        <v>139974</v>
      </c>
      <c r="AP31" s="42">
        <v>321170</v>
      </c>
      <c r="AQ31" s="44">
        <v>1359362</v>
      </c>
    </row>
    <row r="32" spans="1:43" s="40" customFormat="1" ht="12.75">
      <c r="A32" s="62" t="s">
        <v>74</v>
      </c>
      <c r="B32" s="63" t="s">
        <v>75</v>
      </c>
      <c r="C32" s="49">
        <v>44436</v>
      </c>
      <c r="D32" s="42">
        <v>626486</v>
      </c>
      <c r="E32" s="42">
        <v>212365</v>
      </c>
      <c r="F32" s="42">
        <v>0</v>
      </c>
      <c r="G32" s="42">
        <v>838851</v>
      </c>
      <c r="H32" s="73">
        <v>17049</v>
      </c>
      <c r="I32" s="42">
        <v>18372</v>
      </c>
      <c r="J32" s="42">
        <v>21563</v>
      </c>
      <c r="K32" s="42">
        <v>1832</v>
      </c>
      <c r="L32" s="42">
        <v>12725</v>
      </c>
      <c r="M32" s="42">
        <v>52713</v>
      </c>
      <c r="N32" s="42">
        <v>7477</v>
      </c>
      <c r="O32" s="42">
        <v>32815</v>
      </c>
      <c r="P32" s="42">
        <v>0</v>
      </c>
      <c r="Q32" s="42">
        <v>15703</v>
      </c>
      <c r="R32" s="42">
        <v>41500</v>
      </c>
      <c r="S32" s="44">
        <v>204700</v>
      </c>
      <c r="T32" s="42">
        <v>0</v>
      </c>
      <c r="U32" s="42">
        <v>0</v>
      </c>
      <c r="V32" s="42">
        <v>0</v>
      </c>
      <c r="W32" s="42">
        <v>283</v>
      </c>
      <c r="X32" s="42">
        <v>175</v>
      </c>
      <c r="Y32" s="42">
        <v>58283</v>
      </c>
      <c r="Z32" s="42">
        <v>5262</v>
      </c>
      <c r="AA32" s="42">
        <v>3521</v>
      </c>
      <c r="AB32" s="42">
        <v>15703</v>
      </c>
      <c r="AC32" s="42">
        <v>0</v>
      </c>
      <c r="AD32" s="47">
        <f t="shared" si="1"/>
        <v>83227</v>
      </c>
      <c r="AE32" s="42">
        <v>21604</v>
      </c>
      <c r="AF32" s="42">
        <v>721</v>
      </c>
      <c r="AG32" s="42">
        <v>955</v>
      </c>
      <c r="AH32" s="42">
        <v>0</v>
      </c>
      <c r="AI32" s="42">
        <v>0</v>
      </c>
      <c r="AJ32" s="42">
        <v>82944</v>
      </c>
      <c r="AK32" s="42">
        <v>37357</v>
      </c>
      <c r="AL32" s="42">
        <v>14077</v>
      </c>
      <c r="AM32" s="46">
        <v>1143827</v>
      </c>
      <c r="AN32" s="42">
        <v>838851</v>
      </c>
      <c r="AO32" s="42">
        <v>106049</v>
      </c>
      <c r="AP32" s="42">
        <v>236284</v>
      </c>
      <c r="AQ32" s="44">
        <v>1181184</v>
      </c>
    </row>
    <row r="33" spans="1:43" s="40" customFormat="1" ht="12.75">
      <c r="A33" s="62" t="s">
        <v>76</v>
      </c>
      <c r="B33" s="63" t="s">
        <v>27</v>
      </c>
      <c r="C33" s="49">
        <v>41810</v>
      </c>
      <c r="D33" s="42">
        <v>854535</v>
      </c>
      <c r="E33" s="42">
        <v>171407</v>
      </c>
      <c r="F33" s="42">
        <v>0</v>
      </c>
      <c r="G33" s="42">
        <v>1025942</v>
      </c>
      <c r="H33" s="73">
        <v>25060</v>
      </c>
      <c r="I33" s="42">
        <v>49463</v>
      </c>
      <c r="J33" s="42">
        <v>17907</v>
      </c>
      <c r="K33" s="42">
        <v>99</v>
      </c>
      <c r="L33" s="42">
        <v>29767</v>
      </c>
      <c r="M33" s="42">
        <v>102457</v>
      </c>
      <c r="N33" s="42">
        <v>0</v>
      </c>
      <c r="O33" s="42">
        <v>87696</v>
      </c>
      <c r="P33" s="42">
        <v>0</v>
      </c>
      <c r="Q33" s="42">
        <v>0</v>
      </c>
      <c r="R33" s="42">
        <v>4722</v>
      </c>
      <c r="S33" s="44">
        <v>292111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80514</v>
      </c>
      <c r="Z33" s="42">
        <v>9276</v>
      </c>
      <c r="AA33" s="42">
        <v>14422</v>
      </c>
      <c r="AB33" s="42">
        <v>31101</v>
      </c>
      <c r="AC33" s="42">
        <v>47434</v>
      </c>
      <c r="AD33" s="47">
        <f t="shared" si="1"/>
        <v>182747</v>
      </c>
      <c r="AE33" s="42">
        <v>1531</v>
      </c>
      <c r="AF33" s="42">
        <v>0</v>
      </c>
      <c r="AG33" s="42">
        <v>0</v>
      </c>
      <c r="AH33" s="42">
        <v>0</v>
      </c>
      <c r="AI33" s="42">
        <v>0</v>
      </c>
      <c r="AJ33" s="42">
        <v>182747</v>
      </c>
      <c r="AK33" s="42">
        <v>1531</v>
      </c>
      <c r="AL33" s="42">
        <v>0</v>
      </c>
      <c r="AM33" s="46">
        <v>1525860</v>
      </c>
      <c r="AN33" s="42">
        <v>1025942</v>
      </c>
      <c r="AO33" s="42">
        <v>184278</v>
      </c>
      <c r="AP33" s="42">
        <v>317171</v>
      </c>
      <c r="AQ33" s="44">
        <v>1527391</v>
      </c>
    </row>
    <row r="34" spans="1:43" s="40" customFormat="1" ht="12.75">
      <c r="A34" s="62" t="s">
        <v>77</v>
      </c>
      <c r="B34" s="63" t="s">
        <v>78</v>
      </c>
      <c r="C34" s="49">
        <v>40389</v>
      </c>
      <c r="D34" s="42">
        <v>788810</v>
      </c>
      <c r="E34" s="42">
        <v>258080</v>
      </c>
      <c r="F34" s="42">
        <v>0</v>
      </c>
      <c r="G34" s="42">
        <v>1046890</v>
      </c>
      <c r="H34" s="73">
        <v>46395</v>
      </c>
      <c r="I34" s="42">
        <v>169703</v>
      </c>
      <c r="J34" s="42">
        <v>33999</v>
      </c>
      <c r="K34" s="42">
        <v>9826</v>
      </c>
      <c r="L34" s="42">
        <v>43863</v>
      </c>
      <c r="M34" s="42">
        <v>103290</v>
      </c>
      <c r="N34" s="42">
        <v>62766</v>
      </c>
      <c r="O34" s="42">
        <v>2379</v>
      </c>
      <c r="P34" s="42">
        <v>0</v>
      </c>
      <c r="Q34" s="42">
        <v>0</v>
      </c>
      <c r="R34" s="42">
        <v>5754</v>
      </c>
      <c r="S34" s="44">
        <v>431580</v>
      </c>
      <c r="T34" s="42">
        <v>0</v>
      </c>
      <c r="U34" s="42">
        <v>0</v>
      </c>
      <c r="V34" s="42">
        <v>0</v>
      </c>
      <c r="W34" s="42">
        <v>26818</v>
      </c>
      <c r="X34" s="42">
        <v>9521</v>
      </c>
      <c r="Y34" s="42">
        <v>101424</v>
      </c>
      <c r="Z34" s="42">
        <v>6063</v>
      </c>
      <c r="AA34" s="42">
        <v>37686</v>
      </c>
      <c r="AB34" s="42">
        <v>35153</v>
      </c>
      <c r="AC34" s="42">
        <v>40</v>
      </c>
      <c r="AD34" s="47">
        <f t="shared" si="1"/>
        <v>216705</v>
      </c>
      <c r="AE34" s="42">
        <v>867</v>
      </c>
      <c r="AF34" s="42">
        <v>0</v>
      </c>
      <c r="AG34" s="42">
        <v>0</v>
      </c>
      <c r="AH34" s="42">
        <v>0</v>
      </c>
      <c r="AI34" s="42">
        <v>0</v>
      </c>
      <c r="AJ34" s="42">
        <v>189887</v>
      </c>
      <c r="AK34" s="42">
        <v>11945</v>
      </c>
      <c r="AL34" s="42">
        <v>11078</v>
      </c>
      <c r="AM34" s="46">
        <v>1741570</v>
      </c>
      <c r="AN34" s="42">
        <v>1046890</v>
      </c>
      <c r="AO34" s="42">
        <v>181233</v>
      </c>
      <c r="AP34" s="42">
        <v>525392</v>
      </c>
      <c r="AQ34" s="44">
        <v>1753515</v>
      </c>
    </row>
    <row r="35" spans="1:43" s="40" customFormat="1" ht="12.75">
      <c r="A35" s="62" t="s">
        <v>79</v>
      </c>
      <c r="B35" s="63" t="s">
        <v>73</v>
      </c>
      <c r="C35" s="49">
        <v>40258</v>
      </c>
      <c r="D35" s="42">
        <v>808365</v>
      </c>
      <c r="E35" s="42">
        <v>209411</v>
      </c>
      <c r="F35" s="42">
        <v>0</v>
      </c>
      <c r="G35" s="42">
        <v>1017776</v>
      </c>
      <c r="H35" s="73">
        <v>24283</v>
      </c>
      <c r="I35" s="42">
        <v>84517</v>
      </c>
      <c r="J35" s="42">
        <v>17596</v>
      </c>
      <c r="K35" s="42">
        <v>1277</v>
      </c>
      <c r="L35" s="42">
        <v>24758</v>
      </c>
      <c r="M35" s="42">
        <v>116271</v>
      </c>
      <c r="N35" s="42">
        <v>97396</v>
      </c>
      <c r="O35" s="42">
        <v>573</v>
      </c>
      <c r="P35" s="42">
        <v>0</v>
      </c>
      <c r="Q35" s="42">
        <v>0</v>
      </c>
      <c r="R35" s="42">
        <v>2419</v>
      </c>
      <c r="S35" s="44">
        <v>344807</v>
      </c>
      <c r="T35" s="42">
        <v>0</v>
      </c>
      <c r="U35" s="42">
        <v>0</v>
      </c>
      <c r="V35" s="42">
        <v>0</v>
      </c>
      <c r="W35" s="42">
        <v>15116</v>
      </c>
      <c r="X35" s="42">
        <v>11380</v>
      </c>
      <c r="Y35" s="42">
        <v>88358</v>
      </c>
      <c r="Z35" s="42">
        <v>6329</v>
      </c>
      <c r="AA35" s="42">
        <v>22878</v>
      </c>
      <c r="AB35" s="42">
        <v>46547</v>
      </c>
      <c r="AC35" s="42">
        <v>0</v>
      </c>
      <c r="AD35" s="47">
        <f t="shared" si="1"/>
        <v>190608</v>
      </c>
      <c r="AE35" s="42">
        <v>1174</v>
      </c>
      <c r="AF35" s="42">
        <v>0</v>
      </c>
      <c r="AG35" s="42">
        <v>0</v>
      </c>
      <c r="AH35" s="42">
        <v>0</v>
      </c>
      <c r="AI35" s="42">
        <v>0</v>
      </c>
      <c r="AJ35" s="42">
        <v>175492</v>
      </c>
      <c r="AK35" s="42">
        <v>1174</v>
      </c>
      <c r="AL35" s="42">
        <v>0</v>
      </c>
      <c r="AM35" s="46">
        <v>1577474</v>
      </c>
      <c r="AN35" s="42">
        <v>1017776</v>
      </c>
      <c r="AO35" s="42">
        <v>165286</v>
      </c>
      <c r="AP35" s="42">
        <v>395586</v>
      </c>
      <c r="AQ35" s="44">
        <v>1578648</v>
      </c>
    </row>
    <row r="36" spans="1:43" s="40" customFormat="1" ht="12.75">
      <c r="A36" s="62" t="s">
        <v>80</v>
      </c>
      <c r="B36" s="63" t="s">
        <v>81</v>
      </c>
      <c r="C36" s="49">
        <v>39364</v>
      </c>
      <c r="D36" s="42">
        <v>1194208</v>
      </c>
      <c r="E36" s="42">
        <v>413901</v>
      </c>
      <c r="F36" s="42">
        <v>0</v>
      </c>
      <c r="G36" s="42">
        <v>1608109</v>
      </c>
      <c r="H36" s="73">
        <v>55133</v>
      </c>
      <c r="I36" s="42">
        <v>138283</v>
      </c>
      <c r="J36" s="42">
        <v>48589</v>
      </c>
      <c r="K36" s="42">
        <v>6324</v>
      </c>
      <c r="L36" s="42">
        <v>54650</v>
      </c>
      <c r="M36" s="42">
        <v>57845</v>
      </c>
      <c r="N36" s="42">
        <v>15292</v>
      </c>
      <c r="O36" s="42">
        <v>26430</v>
      </c>
      <c r="P36" s="42">
        <v>0</v>
      </c>
      <c r="Q36" s="42">
        <v>0</v>
      </c>
      <c r="R36" s="42">
        <v>4180</v>
      </c>
      <c r="S36" s="44">
        <v>351593</v>
      </c>
      <c r="T36" s="42">
        <v>0</v>
      </c>
      <c r="U36" s="42">
        <v>0</v>
      </c>
      <c r="V36" s="42">
        <v>0</v>
      </c>
      <c r="W36" s="42">
        <v>6607</v>
      </c>
      <c r="X36" s="42">
        <v>0</v>
      </c>
      <c r="Y36" s="42">
        <v>82033</v>
      </c>
      <c r="Z36" s="42">
        <v>13869</v>
      </c>
      <c r="AA36" s="42">
        <v>45045</v>
      </c>
      <c r="AB36" s="42">
        <v>42924</v>
      </c>
      <c r="AC36" s="42">
        <v>2845</v>
      </c>
      <c r="AD36" s="47">
        <f t="shared" si="1"/>
        <v>193323</v>
      </c>
      <c r="AE36" s="42">
        <v>0</v>
      </c>
      <c r="AF36" s="42">
        <v>0</v>
      </c>
      <c r="AG36" s="42">
        <v>0</v>
      </c>
      <c r="AH36" s="42">
        <v>13674</v>
      </c>
      <c r="AI36" s="42">
        <v>0</v>
      </c>
      <c r="AJ36" s="42">
        <v>186716</v>
      </c>
      <c r="AK36" s="42">
        <v>27464</v>
      </c>
      <c r="AL36" s="42">
        <v>13790</v>
      </c>
      <c r="AM36" s="46">
        <v>2208158</v>
      </c>
      <c r="AN36" s="42">
        <v>1608109</v>
      </c>
      <c r="AO36" s="42">
        <v>200390</v>
      </c>
      <c r="AP36" s="42">
        <v>427123</v>
      </c>
      <c r="AQ36" s="44">
        <v>2235622</v>
      </c>
    </row>
    <row r="37" spans="1:43" s="40" customFormat="1" ht="12.75">
      <c r="A37" s="62" t="s">
        <v>397</v>
      </c>
      <c r="B37" s="63" t="s">
        <v>82</v>
      </c>
      <c r="C37" s="49">
        <v>37749</v>
      </c>
      <c r="D37" s="72">
        <v>1078652</v>
      </c>
      <c r="E37" s="72">
        <v>307979</v>
      </c>
      <c r="F37" s="72">
        <v>0</v>
      </c>
      <c r="G37" s="72">
        <v>1386631</v>
      </c>
      <c r="H37" s="73">
        <v>34623</v>
      </c>
      <c r="I37" s="72">
        <v>138480</v>
      </c>
      <c r="J37" s="72">
        <v>31073</v>
      </c>
      <c r="K37" s="72">
        <v>1136</v>
      </c>
      <c r="L37" s="72">
        <v>30711</v>
      </c>
      <c r="M37" s="72">
        <v>90249</v>
      </c>
      <c r="N37" s="72">
        <v>19013</v>
      </c>
      <c r="O37" s="72">
        <v>138</v>
      </c>
      <c r="P37" s="72">
        <v>0</v>
      </c>
      <c r="Q37" s="72">
        <v>0</v>
      </c>
      <c r="R37" s="72">
        <v>4911</v>
      </c>
      <c r="S37" s="74">
        <v>315711</v>
      </c>
      <c r="T37" s="72">
        <v>0</v>
      </c>
      <c r="U37" s="72">
        <v>0</v>
      </c>
      <c r="V37" s="72">
        <v>0</v>
      </c>
      <c r="W37" s="72">
        <v>30133</v>
      </c>
      <c r="X37" s="72">
        <v>8056</v>
      </c>
      <c r="Y37" s="72">
        <v>87569</v>
      </c>
      <c r="Z37" s="72">
        <v>5690</v>
      </c>
      <c r="AA37" s="72">
        <v>41158</v>
      </c>
      <c r="AB37" s="72">
        <v>80554</v>
      </c>
      <c r="AC37" s="72">
        <v>6700</v>
      </c>
      <c r="AD37" s="47">
        <f t="shared" si="1"/>
        <v>259860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229727</v>
      </c>
      <c r="AK37" s="72">
        <v>0</v>
      </c>
      <c r="AL37" s="72">
        <v>0</v>
      </c>
      <c r="AM37" s="73">
        <v>1996825</v>
      </c>
      <c r="AN37" s="72">
        <v>1386631</v>
      </c>
      <c r="AO37" s="72">
        <v>221671</v>
      </c>
      <c r="AP37" s="72">
        <v>388523</v>
      </c>
      <c r="AQ37" s="74">
        <v>1996825</v>
      </c>
    </row>
    <row r="38" spans="1:43" s="40" customFormat="1" ht="12.75">
      <c r="A38" s="62" t="s">
        <v>83</v>
      </c>
      <c r="B38" s="63" t="s">
        <v>46</v>
      </c>
      <c r="C38" s="49">
        <v>37608</v>
      </c>
      <c r="D38" s="42">
        <v>993052</v>
      </c>
      <c r="E38" s="42">
        <v>320064</v>
      </c>
      <c r="F38" s="42">
        <v>0</v>
      </c>
      <c r="G38" s="42">
        <v>1313116</v>
      </c>
      <c r="H38" s="73">
        <v>55892</v>
      </c>
      <c r="I38" s="42">
        <v>94977</v>
      </c>
      <c r="J38" s="42">
        <v>12676</v>
      </c>
      <c r="K38" s="42">
        <v>401</v>
      </c>
      <c r="L38" s="42">
        <v>25422</v>
      </c>
      <c r="M38" s="42">
        <v>101704</v>
      </c>
      <c r="N38" s="42">
        <v>51536</v>
      </c>
      <c r="O38" s="42">
        <v>7085</v>
      </c>
      <c r="P38" s="42">
        <v>0</v>
      </c>
      <c r="Q38" s="42">
        <v>0</v>
      </c>
      <c r="R38" s="42">
        <v>101339</v>
      </c>
      <c r="S38" s="44">
        <v>395140</v>
      </c>
      <c r="T38" s="42">
        <v>0</v>
      </c>
      <c r="U38" s="42">
        <v>0</v>
      </c>
      <c r="V38" s="42">
        <v>0</v>
      </c>
      <c r="W38" s="42">
        <v>4669</v>
      </c>
      <c r="X38" s="42">
        <v>0</v>
      </c>
      <c r="Y38" s="42">
        <v>115950</v>
      </c>
      <c r="Z38" s="42">
        <v>14633</v>
      </c>
      <c r="AA38" s="42">
        <v>41023</v>
      </c>
      <c r="AB38" s="42">
        <v>117899</v>
      </c>
      <c r="AC38" s="42">
        <v>10867</v>
      </c>
      <c r="AD38" s="47">
        <f t="shared" si="1"/>
        <v>305041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300372</v>
      </c>
      <c r="AK38" s="42">
        <v>10731</v>
      </c>
      <c r="AL38" s="42">
        <v>10731</v>
      </c>
      <c r="AM38" s="46">
        <v>2069189</v>
      </c>
      <c r="AN38" s="42">
        <v>1313116</v>
      </c>
      <c r="AO38" s="42">
        <v>300372</v>
      </c>
      <c r="AP38" s="42">
        <v>466432</v>
      </c>
      <c r="AQ38" s="44">
        <v>2079920</v>
      </c>
    </row>
    <row r="39" spans="1:43" s="40" customFormat="1" ht="12.75">
      <c r="A39" s="62" t="s">
        <v>84</v>
      </c>
      <c r="B39" s="63" t="s">
        <v>85</v>
      </c>
      <c r="C39" s="49">
        <v>37128</v>
      </c>
      <c r="D39" s="42">
        <v>505851</v>
      </c>
      <c r="E39" s="42">
        <v>87793</v>
      </c>
      <c r="F39" s="42">
        <v>41342</v>
      </c>
      <c r="G39" s="42">
        <v>634986</v>
      </c>
      <c r="H39" s="73">
        <v>28449</v>
      </c>
      <c r="I39" s="42">
        <v>38476</v>
      </c>
      <c r="J39" s="42">
        <v>38201</v>
      </c>
      <c r="K39" s="42">
        <v>2104</v>
      </c>
      <c r="L39" s="42">
        <v>12791</v>
      </c>
      <c r="M39" s="42">
        <v>101063</v>
      </c>
      <c r="N39" s="42">
        <v>111055</v>
      </c>
      <c r="O39" s="42">
        <v>0</v>
      </c>
      <c r="P39" s="42">
        <v>0</v>
      </c>
      <c r="Q39" s="42">
        <v>0</v>
      </c>
      <c r="R39" s="42">
        <v>24486</v>
      </c>
      <c r="S39" s="44">
        <v>328176</v>
      </c>
      <c r="T39" s="42">
        <v>0</v>
      </c>
      <c r="U39" s="42">
        <v>0</v>
      </c>
      <c r="V39" s="42">
        <v>0</v>
      </c>
      <c r="W39" s="42">
        <v>8345</v>
      </c>
      <c r="X39" s="42">
        <v>5000</v>
      </c>
      <c r="Y39" s="42">
        <v>113333</v>
      </c>
      <c r="Z39" s="42">
        <v>8083</v>
      </c>
      <c r="AA39" s="42">
        <v>23049</v>
      </c>
      <c r="AB39" s="42">
        <v>22349</v>
      </c>
      <c r="AC39" s="42">
        <v>1000</v>
      </c>
      <c r="AD39" s="47">
        <f t="shared" si="1"/>
        <v>181159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172814</v>
      </c>
      <c r="AK39" s="42">
        <v>0</v>
      </c>
      <c r="AL39" s="42">
        <v>0</v>
      </c>
      <c r="AM39" s="46">
        <v>1172770</v>
      </c>
      <c r="AN39" s="42">
        <v>593644</v>
      </c>
      <c r="AO39" s="42">
        <v>167814</v>
      </c>
      <c r="AP39" s="42">
        <v>411312</v>
      </c>
      <c r="AQ39" s="44">
        <v>1172770</v>
      </c>
    </row>
    <row r="40" spans="1:43" s="40" customFormat="1" ht="12.75">
      <c r="A40" s="62" t="s">
        <v>86</v>
      </c>
      <c r="B40" s="63" t="s">
        <v>87</v>
      </c>
      <c r="C40" s="49">
        <v>36273</v>
      </c>
      <c r="D40" s="42">
        <v>526867</v>
      </c>
      <c r="E40" s="42">
        <v>164624</v>
      </c>
      <c r="F40" s="42">
        <v>11400</v>
      </c>
      <c r="G40" s="42">
        <v>702891</v>
      </c>
      <c r="H40" s="73">
        <v>10216</v>
      </c>
      <c r="I40" s="42">
        <v>51993</v>
      </c>
      <c r="J40" s="42">
        <v>8971</v>
      </c>
      <c r="K40" s="42">
        <v>2710</v>
      </c>
      <c r="L40" s="42">
        <v>15541</v>
      </c>
      <c r="M40" s="42">
        <v>34083</v>
      </c>
      <c r="N40" s="42">
        <v>61270</v>
      </c>
      <c r="O40" s="42">
        <v>5135</v>
      </c>
      <c r="P40" s="42">
        <v>0</v>
      </c>
      <c r="Q40" s="42">
        <v>0</v>
      </c>
      <c r="R40" s="42">
        <v>663</v>
      </c>
      <c r="S40" s="44">
        <v>180366</v>
      </c>
      <c r="T40" s="42">
        <v>0</v>
      </c>
      <c r="U40" s="42">
        <v>0</v>
      </c>
      <c r="V40" s="42">
        <v>0</v>
      </c>
      <c r="W40" s="42">
        <v>2172</v>
      </c>
      <c r="X40" s="42">
        <v>5815</v>
      </c>
      <c r="Y40" s="42">
        <v>44789</v>
      </c>
      <c r="Z40" s="42">
        <v>4765</v>
      </c>
      <c r="AA40" s="42">
        <v>12727</v>
      </c>
      <c r="AB40" s="42">
        <v>1303</v>
      </c>
      <c r="AC40" s="42">
        <v>0</v>
      </c>
      <c r="AD40" s="47">
        <f t="shared" si="1"/>
        <v>71571</v>
      </c>
      <c r="AE40" s="42">
        <v>669</v>
      </c>
      <c r="AF40" s="42">
        <v>0</v>
      </c>
      <c r="AG40" s="42">
        <v>0</v>
      </c>
      <c r="AH40" s="42">
        <v>10453</v>
      </c>
      <c r="AI40" s="42">
        <v>0</v>
      </c>
      <c r="AJ40" s="42">
        <v>69399</v>
      </c>
      <c r="AK40" s="42">
        <v>11122</v>
      </c>
      <c r="AL40" s="42">
        <v>0</v>
      </c>
      <c r="AM40" s="46">
        <v>965044</v>
      </c>
      <c r="AN40" s="42">
        <v>691491</v>
      </c>
      <c r="AO40" s="42">
        <v>74706</v>
      </c>
      <c r="AP40" s="42">
        <v>209969</v>
      </c>
      <c r="AQ40" s="44">
        <v>976166</v>
      </c>
    </row>
    <row r="41" spans="1:43" s="40" customFormat="1" ht="12.75">
      <c r="A41" s="62" t="s">
        <v>88</v>
      </c>
      <c r="B41" s="63" t="s">
        <v>89</v>
      </c>
      <c r="C41" s="49">
        <v>35339</v>
      </c>
      <c r="D41" s="42">
        <v>1474154</v>
      </c>
      <c r="E41" s="42">
        <v>474033</v>
      </c>
      <c r="F41" s="42">
        <v>0</v>
      </c>
      <c r="G41" s="42">
        <v>1948187</v>
      </c>
      <c r="H41" s="73">
        <v>90897</v>
      </c>
      <c r="I41" s="42">
        <v>80566</v>
      </c>
      <c r="J41" s="42">
        <v>39688</v>
      </c>
      <c r="K41" s="42">
        <v>7532</v>
      </c>
      <c r="L41" s="42">
        <v>48555</v>
      </c>
      <c r="M41" s="42">
        <v>113590</v>
      </c>
      <c r="N41" s="42">
        <v>344268</v>
      </c>
      <c r="O41" s="42">
        <v>1189</v>
      </c>
      <c r="P41" s="42">
        <v>0</v>
      </c>
      <c r="Q41" s="42">
        <v>0</v>
      </c>
      <c r="R41" s="42">
        <v>3630</v>
      </c>
      <c r="S41" s="44">
        <v>639018</v>
      </c>
      <c r="T41" s="42">
        <v>0</v>
      </c>
      <c r="U41" s="42">
        <v>0</v>
      </c>
      <c r="V41" s="42">
        <v>0</v>
      </c>
      <c r="W41" s="42">
        <v>52264</v>
      </c>
      <c r="X41" s="42">
        <v>0</v>
      </c>
      <c r="Y41" s="42">
        <v>100024</v>
      </c>
      <c r="Z41" s="42">
        <v>58785</v>
      </c>
      <c r="AA41" s="42">
        <v>37894</v>
      </c>
      <c r="AB41" s="42">
        <v>84069</v>
      </c>
      <c r="AC41" s="42">
        <v>36888</v>
      </c>
      <c r="AD41" s="47">
        <f t="shared" si="1"/>
        <v>369924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317660</v>
      </c>
      <c r="AK41" s="42">
        <v>0</v>
      </c>
      <c r="AL41" s="42">
        <v>0</v>
      </c>
      <c r="AM41" s="46">
        <v>3048026</v>
      </c>
      <c r="AN41" s="42">
        <v>1948187</v>
      </c>
      <c r="AO41" s="42">
        <v>317660</v>
      </c>
      <c r="AP41" s="42">
        <v>782179</v>
      </c>
      <c r="AQ41" s="44">
        <v>3048026</v>
      </c>
    </row>
    <row r="42" spans="1:43" s="40" customFormat="1" ht="12.75">
      <c r="A42" s="62" t="s">
        <v>90</v>
      </c>
      <c r="B42" s="63" t="s">
        <v>91</v>
      </c>
      <c r="C42" s="49">
        <v>35296</v>
      </c>
      <c r="D42" s="43">
        <v>1038473</v>
      </c>
      <c r="E42" s="43">
        <v>289231</v>
      </c>
      <c r="F42" s="43">
        <v>0</v>
      </c>
      <c r="G42" s="43">
        <v>1327704</v>
      </c>
      <c r="H42" s="75">
        <v>59296</v>
      </c>
      <c r="I42" s="43">
        <v>176457</v>
      </c>
      <c r="J42" s="43">
        <v>21595</v>
      </c>
      <c r="K42" s="43">
        <v>1633</v>
      </c>
      <c r="L42" s="43">
        <v>37982</v>
      </c>
      <c r="M42" s="43">
        <v>69982</v>
      </c>
      <c r="N42" s="43">
        <v>48740</v>
      </c>
      <c r="O42" s="43">
        <v>31084</v>
      </c>
      <c r="P42" s="43">
        <v>0</v>
      </c>
      <c r="Q42" s="43">
        <v>0</v>
      </c>
      <c r="R42" s="43">
        <v>4170</v>
      </c>
      <c r="S42" s="45">
        <v>391643</v>
      </c>
      <c r="T42" s="43">
        <v>0</v>
      </c>
      <c r="U42" s="43">
        <v>0</v>
      </c>
      <c r="V42" s="43">
        <v>1000</v>
      </c>
      <c r="W42" s="43">
        <v>56116</v>
      </c>
      <c r="X42" s="43">
        <v>4913</v>
      </c>
      <c r="Y42" s="43">
        <v>90987</v>
      </c>
      <c r="Z42" s="43">
        <v>6061</v>
      </c>
      <c r="AA42" s="43">
        <v>49274</v>
      </c>
      <c r="AB42" s="43">
        <v>125256</v>
      </c>
      <c r="AC42" s="43">
        <v>7974</v>
      </c>
      <c r="AD42" s="47">
        <f t="shared" si="1"/>
        <v>341581</v>
      </c>
      <c r="AE42" s="43">
        <v>334</v>
      </c>
      <c r="AF42" s="43">
        <v>0</v>
      </c>
      <c r="AG42" s="43">
        <v>14</v>
      </c>
      <c r="AH42" s="43">
        <v>0</v>
      </c>
      <c r="AI42" s="43">
        <v>0</v>
      </c>
      <c r="AJ42" s="43">
        <v>284465</v>
      </c>
      <c r="AK42" s="43">
        <v>348</v>
      </c>
      <c r="AL42" s="43">
        <v>0</v>
      </c>
      <c r="AM42" s="48">
        <v>2120224</v>
      </c>
      <c r="AN42" s="43">
        <v>1327704</v>
      </c>
      <c r="AO42" s="43">
        <v>279900</v>
      </c>
      <c r="AP42" s="43">
        <v>512968</v>
      </c>
      <c r="AQ42" s="45">
        <v>2120572</v>
      </c>
    </row>
    <row r="43" spans="1:43" s="40" customFormat="1" ht="12.75">
      <c r="A43" s="62" t="s">
        <v>92</v>
      </c>
      <c r="B43" s="63" t="s">
        <v>93</v>
      </c>
      <c r="C43" s="49">
        <v>34992</v>
      </c>
      <c r="D43" s="42">
        <v>554414</v>
      </c>
      <c r="E43" s="42">
        <v>175416</v>
      </c>
      <c r="F43" s="42">
        <v>0</v>
      </c>
      <c r="G43" s="42">
        <v>729830</v>
      </c>
      <c r="H43" s="73">
        <v>42040</v>
      </c>
      <c r="I43" s="42">
        <v>16749</v>
      </c>
      <c r="J43" s="42">
        <v>12418</v>
      </c>
      <c r="K43" s="42">
        <v>28</v>
      </c>
      <c r="L43" s="42">
        <v>22365</v>
      </c>
      <c r="M43" s="42">
        <v>49756</v>
      </c>
      <c r="N43" s="42">
        <v>76995</v>
      </c>
      <c r="O43" s="42">
        <v>2119</v>
      </c>
      <c r="P43" s="42">
        <v>0</v>
      </c>
      <c r="Q43" s="42">
        <v>0</v>
      </c>
      <c r="R43" s="42">
        <v>1867</v>
      </c>
      <c r="S43" s="44">
        <v>182297</v>
      </c>
      <c r="T43" s="42">
        <v>0</v>
      </c>
      <c r="U43" s="42">
        <v>0</v>
      </c>
      <c r="V43" s="42">
        <v>0</v>
      </c>
      <c r="W43" s="42">
        <v>77320</v>
      </c>
      <c r="X43" s="42">
        <v>0</v>
      </c>
      <c r="Y43" s="42">
        <v>130102</v>
      </c>
      <c r="Z43" s="42">
        <v>17681</v>
      </c>
      <c r="AA43" s="42">
        <v>63306</v>
      </c>
      <c r="AB43" s="42">
        <v>100320</v>
      </c>
      <c r="AC43" s="42">
        <v>0</v>
      </c>
      <c r="AD43" s="47">
        <f t="shared" si="1"/>
        <v>388729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311409</v>
      </c>
      <c r="AK43" s="42">
        <v>0</v>
      </c>
      <c r="AL43" s="42">
        <v>0</v>
      </c>
      <c r="AM43" s="46">
        <v>1342896</v>
      </c>
      <c r="AN43" s="42">
        <v>729830</v>
      </c>
      <c r="AO43" s="42">
        <v>311409</v>
      </c>
      <c r="AP43" s="42">
        <v>301657</v>
      </c>
      <c r="AQ43" s="44">
        <v>1342896</v>
      </c>
    </row>
    <row r="44" spans="1:43" s="40" customFormat="1" ht="12.75">
      <c r="A44" s="62" t="s">
        <v>94</v>
      </c>
      <c r="B44" s="63" t="s">
        <v>95</v>
      </c>
      <c r="C44" s="49">
        <v>34125</v>
      </c>
      <c r="D44" s="42">
        <v>900519</v>
      </c>
      <c r="E44" s="42">
        <v>325969</v>
      </c>
      <c r="F44" s="42">
        <v>0</v>
      </c>
      <c r="G44" s="42">
        <v>1226488</v>
      </c>
      <c r="H44" s="73">
        <v>67398</v>
      </c>
      <c r="I44" s="42">
        <v>196332</v>
      </c>
      <c r="J44" s="42">
        <v>33124</v>
      </c>
      <c r="K44" s="42">
        <v>745</v>
      </c>
      <c r="L44" s="42">
        <v>18481</v>
      </c>
      <c r="M44" s="42">
        <v>42349</v>
      </c>
      <c r="N44" s="42">
        <v>9257</v>
      </c>
      <c r="O44" s="42">
        <v>833</v>
      </c>
      <c r="P44" s="42">
        <v>1381</v>
      </c>
      <c r="Q44" s="42">
        <v>0</v>
      </c>
      <c r="R44" s="42">
        <v>0</v>
      </c>
      <c r="S44" s="44">
        <v>302502</v>
      </c>
      <c r="T44" s="42">
        <v>0</v>
      </c>
      <c r="U44" s="42">
        <v>0</v>
      </c>
      <c r="V44" s="42">
        <v>0</v>
      </c>
      <c r="W44" s="42">
        <v>14125</v>
      </c>
      <c r="X44" s="42">
        <v>1354</v>
      </c>
      <c r="Y44" s="42">
        <v>54311</v>
      </c>
      <c r="Z44" s="42">
        <v>4921</v>
      </c>
      <c r="AA44" s="42">
        <v>16762</v>
      </c>
      <c r="AB44" s="42">
        <v>147811</v>
      </c>
      <c r="AC44" s="42">
        <v>0</v>
      </c>
      <c r="AD44" s="47">
        <f t="shared" si="1"/>
        <v>239284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225159</v>
      </c>
      <c r="AK44" s="42">
        <v>0</v>
      </c>
      <c r="AL44" s="42">
        <v>0</v>
      </c>
      <c r="AM44" s="46">
        <v>1835672</v>
      </c>
      <c r="AN44" s="42">
        <v>1226488</v>
      </c>
      <c r="AO44" s="42">
        <v>223805</v>
      </c>
      <c r="AP44" s="42">
        <v>385379</v>
      </c>
      <c r="AQ44" s="44">
        <v>1835672</v>
      </c>
    </row>
    <row r="45" spans="1:43" s="40" customFormat="1" ht="12.75">
      <c r="A45" s="62" t="s">
        <v>96</v>
      </c>
      <c r="B45" s="63" t="s">
        <v>97</v>
      </c>
      <c r="C45" s="49">
        <v>33924</v>
      </c>
      <c r="D45" s="42">
        <v>438614</v>
      </c>
      <c r="E45" s="42">
        <v>109409</v>
      </c>
      <c r="F45" s="42">
        <v>0</v>
      </c>
      <c r="G45" s="42">
        <v>548023</v>
      </c>
      <c r="H45" s="73">
        <v>51625</v>
      </c>
      <c r="I45" s="42">
        <v>206590</v>
      </c>
      <c r="J45" s="42">
        <v>36826</v>
      </c>
      <c r="K45" s="42">
        <v>15127</v>
      </c>
      <c r="L45" s="42">
        <v>30296</v>
      </c>
      <c r="M45" s="42">
        <v>57403</v>
      </c>
      <c r="N45" s="42">
        <v>39558</v>
      </c>
      <c r="O45" s="42">
        <v>1680</v>
      </c>
      <c r="P45" s="42">
        <v>0</v>
      </c>
      <c r="Q45" s="42">
        <v>0</v>
      </c>
      <c r="R45" s="42">
        <v>1131</v>
      </c>
      <c r="S45" s="44">
        <v>388611</v>
      </c>
      <c r="T45" s="42">
        <v>0</v>
      </c>
      <c r="U45" s="42">
        <v>180501</v>
      </c>
      <c r="V45" s="42">
        <v>0</v>
      </c>
      <c r="W45" s="42">
        <v>4291</v>
      </c>
      <c r="X45" s="42">
        <v>9705</v>
      </c>
      <c r="Y45" s="42">
        <v>95525</v>
      </c>
      <c r="Z45" s="42">
        <v>12154</v>
      </c>
      <c r="AA45" s="42">
        <v>240818</v>
      </c>
      <c r="AB45" s="42">
        <v>0</v>
      </c>
      <c r="AC45" s="42">
        <v>0</v>
      </c>
      <c r="AD45" s="47">
        <f t="shared" si="1"/>
        <v>542994</v>
      </c>
      <c r="AE45" s="42">
        <v>5065</v>
      </c>
      <c r="AF45" s="42">
        <v>0</v>
      </c>
      <c r="AG45" s="42">
        <v>0</v>
      </c>
      <c r="AH45" s="42">
        <v>0</v>
      </c>
      <c r="AI45" s="42">
        <v>0</v>
      </c>
      <c r="AJ45" s="42">
        <v>358202</v>
      </c>
      <c r="AK45" s="42">
        <v>5065</v>
      </c>
      <c r="AL45" s="42">
        <v>0</v>
      </c>
      <c r="AM45" s="46">
        <v>1531253</v>
      </c>
      <c r="AN45" s="42">
        <v>548023</v>
      </c>
      <c r="AO45" s="42">
        <v>353562</v>
      </c>
      <c r="AP45" s="42">
        <v>634733</v>
      </c>
      <c r="AQ45" s="44">
        <v>1536318</v>
      </c>
    </row>
    <row r="46" spans="1:43" s="40" customFormat="1" ht="12.75">
      <c r="A46" s="62" t="s">
        <v>98</v>
      </c>
      <c r="B46" s="63" t="s">
        <v>37</v>
      </c>
      <c r="C46" s="49">
        <v>32884</v>
      </c>
      <c r="D46" s="42">
        <v>631255</v>
      </c>
      <c r="E46" s="42">
        <v>105122</v>
      </c>
      <c r="F46" s="42">
        <v>0</v>
      </c>
      <c r="G46" s="42">
        <v>736377</v>
      </c>
      <c r="H46" s="73">
        <v>16424</v>
      </c>
      <c r="I46" s="42">
        <v>12882</v>
      </c>
      <c r="J46" s="42">
        <v>13732</v>
      </c>
      <c r="K46" s="42">
        <v>880</v>
      </c>
      <c r="L46" s="42">
        <v>13325</v>
      </c>
      <c r="M46" s="42">
        <v>61272</v>
      </c>
      <c r="N46" s="42">
        <v>92140</v>
      </c>
      <c r="O46" s="42">
        <v>4980</v>
      </c>
      <c r="P46" s="42">
        <v>0</v>
      </c>
      <c r="Q46" s="42">
        <v>0</v>
      </c>
      <c r="R46" s="42">
        <v>1160</v>
      </c>
      <c r="S46" s="44">
        <v>200371</v>
      </c>
      <c r="T46" s="42">
        <v>0</v>
      </c>
      <c r="U46" s="42">
        <v>0</v>
      </c>
      <c r="V46" s="42">
        <v>0</v>
      </c>
      <c r="W46" s="42">
        <v>9998</v>
      </c>
      <c r="X46" s="42">
        <v>0</v>
      </c>
      <c r="Y46" s="42">
        <v>61156</v>
      </c>
      <c r="Z46" s="42">
        <v>4542</v>
      </c>
      <c r="AA46" s="42">
        <v>18654</v>
      </c>
      <c r="AB46" s="42">
        <v>35260</v>
      </c>
      <c r="AC46" s="42">
        <v>195</v>
      </c>
      <c r="AD46" s="47">
        <v>139174</v>
      </c>
      <c r="AE46" s="42">
        <v>402</v>
      </c>
      <c r="AF46" s="42">
        <v>0</v>
      </c>
      <c r="AG46" s="42">
        <v>0</v>
      </c>
      <c r="AH46" s="42">
        <v>6480</v>
      </c>
      <c r="AI46" s="42">
        <v>0</v>
      </c>
      <c r="AJ46" s="42">
        <v>119807</v>
      </c>
      <c r="AK46" s="42">
        <v>6882</v>
      </c>
      <c r="AL46" s="42">
        <v>0</v>
      </c>
      <c r="AM46" s="46">
        <v>1082977</v>
      </c>
      <c r="AN46" s="42">
        <v>736377</v>
      </c>
      <c r="AO46" s="42">
        <v>126689</v>
      </c>
      <c r="AP46" s="42">
        <v>226793</v>
      </c>
      <c r="AQ46" s="44">
        <v>1089859</v>
      </c>
    </row>
    <row r="47" spans="1:43" s="40" customFormat="1" ht="12.75">
      <c r="A47" s="62" t="s">
        <v>99</v>
      </c>
      <c r="B47" s="63" t="s">
        <v>100</v>
      </c>
      <c r="C47" s="49">
        <v>32807</v>
      </c>
      <c r="D47" s="42">
        <v>794937</v>
      </c>
      <c r="E47" s="42">
        <v>135558</v>
      </c>
      <c r="F47" s="42">
        <v>76075</v>
      </c>
      <c r="G47" s="42">
        <v>1006570</v>
      </c>
      <c r="H47" s="73">
        <v>18666</v>
      </c>
      <c r="I47" s="42">
        <v>37719</v>
      </c>
      <c r="J47" s="42">
        <v>36568</v>
      </c>
      <c r="K47" s="42">
        <v>125</v>
      </c>
      <c r="L47" s="42">
        <v>20422</v>
      </c>
      <c r="M47" s="42">
        <v>93647</v>
      </c>
      <c r="N47" s="42">
        <v>179733</v>
      </c>
      <c r="O47" s="42">
        <v>0</v>
      </c>
      <c r="P47" s="42">
        <v>0</v>
      </c>
      <c r="Q47" s="42">
        <v>9773</v>
      </c>
      <c r="R47" s="42">
        <v>0</v>
      </c>
      <c r="S47" s="44">
        <v>377987</v>
      </c>
      <c r="T47" s="42">
        <v>0</v>
      </c>
      <c r="U47" s="42">
        <v>0</v>
      </c>
      <c r="V47" s="42">
        <v>0</v>
      </c>
      <c r="W47" s="42">
        <v>17628</v>
      </c>
      <c r="X47" s="42">
        <v>14294</v>
      </c>
      <c r="Y47" s="42">
        <v>101949</v>
      </c>
      <c r="Z47" s="42">
        <v>15833</v>
      </c>
      <c r="AA47" s="42">
        <v>17688</v>
      </c>
      <c r="AB47" s="42">
        <v>59132</v>
      </c>
      <c r="AC47" s="42">
        <v>15510</v>
      </c>
      <c r="AD47" s="47">
        <f aca="true" t="shared" si="2" ref="AD47:AD54">SUM(T47:AC47)</f>
        <v>242034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224406</v>
      </c>
      <c r="AK47" s="42">
        <v>0</v>
      </c>
      <c r="AL47" s="42">
        <v>0</v>
      </c>
      <c r="AM47" s="46">
        <v>1645257</v>
      </c>
      <c r="AN47" s="42">
        <v>930495</v>
      </c>
      <c r="AO47" s="42">
        <v>210112</v>
      </c>
      <c r="AP47" s="42">
        <v>504650</v>
      </c>
      <c r="AQ47" s="44">
        <v>1645257</v>
      </c>
    </row>
    <row r="48" spans="1:43" s="40" customFormat="1" ht="12.75">
      <c r="A48" s="62" t="s">
        <v>101</v>
      </c>
      <c r="B48" s="63" t="s">
        <v>102</v>
      </c>
      <c r="C48" s="49">
        <v>32428</v>
      </c>
      <c r="D48" s="42">
        <v>602018</v>
      </c>
      <c r="E48" s="42">
        <v>217808</v>
      </c>
      <c r="F48" s="42">
        <v>0</v>
      </c>
      <c r="G48" s="42">
        <v>819826</v>
      </c>
      <c r="H48" s="73">
        <v>17023</v>
      </c>
      <c r="I48" s="42">
        <v>35964</v>
      </c>
      <c r="J48" s="42">
        <v>22009</v>
      </c>
      <c r="K48" s="42">
        <v>2579</v>
      </c>
      <c r="L48" s="42">
        <v>12541</v>
      </c>
      <c r="M48" s="42">
        <v>57283</v>
      </c>
      <c r="N48" s="42">
        <v>81363</v>
      </c>
      <c r="O48" s="42">
        <v>782</v>
      </c>
      <c r="P48" s="42">
        <v>0</v>
      </c>
      <c r="Q48" s="42">
        <v>0</v>
      </c>
      <c r="R48" s="42">
        <v>2236</v>
      </c>
      <c r="S48" s="44">
        <v>214757</v>
      </c>
      <c r="T48" s="42">
        <v>0</v>
      </c>
      <c r="U48" s="42">
        <v>0</v>
      </c>
      <c r="V48" s="42">
        <v>0</v>
      </c>
      <c r="W48" s="42">
        <v>35188</v>
      </c>
      <c r="X48" s="42">
        <v>0</v>
      </c>
      <c r="Y48" s="42">
        <v>64713</v>
      </c>
      <c r="Z48" s="42">
        <v>6597</v>
      </c>
      <c r="AA48" s="42">
        <v>19660</v>
      </c>
      <c r="AB48" s="42">
        <v>17333</v>
      </c>
      <c r="AC48" s="42">
        <v>5683</v>
      </c>
      <c r="AD48" s="47">
        <f t="shared" si="2"/>
        <v>149174</v>
      </c>
      <c r="AE48" s="42">
        <v>87</v>
      </c>
      <c r="AF48" s="42">
        <v>0</v>
      </c>
      <c r="AG48" s="42">
        <v>0</v>
      </c>
      <c r="AH48" s="42">
        <v>0</v>
      </c>
      <c r="AI48" s="42">
        <v>0</v>
      </c>
      <c r="AJ48" s="42">
        <v>113986</v>
      </c>
      <c r="AK48" s="42">
        <v>2614</v>
      </c>
      <c r="AL48" s="42">
        <v>2527</v>
      </c>
      <c r="AM48" s="46">
        <v>1200780</v>
      </c>
      <c r="AN48" s="42">
        <v>819826</v>
      </c>
      <c r="AO48" s="42">
        <v>114073</v>
      </c>
      <c r="AP48" s="42">
        <v>269495</v>
      </c>
      <c r="AQ48" s="44">
        <v>1203394</v>
      </c>
    </row>
    <row r="49" spans="1:43" s="40" customFormat="1" ht="12.75">
      <c r="A49" s="62" t="s">
        <v>103</v>
      </c>
      <c r="B49" s="63" t="s">
        <v>104</v>
      </c>
      <c r="C49" s="49">
        <v>32247</v>
      </c>
      <c r="D49" s="42">
        <v>945922</v>
      </c>
      <c r="E49" s="42">
        <v>150675</v>
      </c>
      <c r="F49" s="42">
        <v>1500</v>
      </c>
      <c r="G49" s="42">
        <v>1098097</v>
      </c>
      <c r="H49" s="73">
        <v>30561</v>
      </c>
      <c r="I49" s="42">
        <v>22904</v>
      </c>
      <c r="J49" s="42">
        <v>29912</v>
      </c>
      <c r="K49" s="42">
        <v>10042</v>
      </c>
      <c r="L49" s="42">
        <v>33730</v>
      </c>
      <c r="M49" s="42">
        <v>58070</v>
      </c>
      <c r="N49" s="42">
        <v>102189</v>
      </c>
      <c r="O49" s="42">
        <v>0</v>
      </c>
      <c r="P49" s="42">
        <v>0</v>
      </c>
      <c r="Q49" s="42">
        <v>0</v>
      </c>
      <c r="R49" s="42">
        <v>38873</v>
      </c>
      <c r="S49" s="44">
        <v>295720</v>
      </c>
      <c r="T49" s="42">
        <v>0</v>
      </c>
      <c r="U49" s="42">
        <v>16062</v>
      </c>
      <c r="V49" s="42">
        <v>0</v>
      </c>
      <c r="W49" s="42">
        <v>62635</v>
      </c>
      <c r="X49" s="42">
        <v>5280</v>
      </c>
      <c r="Y49" s="42">
        <v>143636</v>
      </c>
      <c r="Z49" s="42">
        <v>13910</v>
      </c>
      <c r="AA49" s="42">
        <v>65477</v>
      </c>
      <c r="AB49" s="42">
        <v>72521</v>
      </c>
      <c r="AC49" s="42">
        <v>0</v>
      </c>
      <c r="AD49" s="47">
        <f t="shared" si="2"/>
        <v>379521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300824</v>
      </c>
      <c r="AK49" s="42">
        <v>0</v>
      </c>
      <c r="AL49" s="42">
        <v>0</v>
      </c>
      <c r="AM49" s="46">
        <v>1803899</v>
      </c>
      <c r="AN49" s="42">
        <v>1096597</v>
      </c>
      <c r="AO49" s="42">
        <v>295544</v>
      </c>
      <c r="AP49" s="42">
        <v>411758</v>
      </c>
      <c r="AQ49" s="44">
        <v>1803899</v>
      </c>
    </row>
    <row r="50" spans="1:43" s="40" customFormat="1" ht="12.75">
      <c r="A50" s="62" t="s">
        <v>105</v>
      </c>
      <c r="B50" s="63" t="s">
        <v>44</v>
      </c>
      <c r="C50" s="49">
        <v>31658</v>
      </c>
      <c r="D50" s="42">
        <v>818421</v>
      </c>
      <c r="E50" s="42">
        <v>196246</v>
      </c>
      <c r="F50" s="42">
        <v>0</v>
      </c>
      <c r="G50" s="42">
        <v>1014667</v>
      </c>
      <c r="H50" s="73">
        <v>29965</v>
      </c>
      <c r="I50" s="42">
        <v>152428</v>
      </c>
      <c r="J50" s="42">
        <v>17239</v>
      </c>
      <c r="K50" s="42">
        <v>2138</v>
      </c>
      <c r="L50" s="42">
        <v>30745</v>
      </c>
      <c r="M50" s="42">
        <v>92644</v>
      </c>
      <c r="N50" s="42">
        <v>0</v>
      </c>
      <c r="O50" s="42">
        <v>0</v>
      </c>
      <c r="P50" s="42">
        <v>0</v>
      </c>
      <c r="Q50" s="42">
        <v>16253</v>
      </c>
      <c r="R50" s="42">
        <v>1983</v>
      </c>
      <c r="S50" s="44">
        <v>313430</v>
      </c>
      <c r="T50" s="42">
        <v>0</v>
      </c>
      <c r="U50" s="42">
        <v>0</v>
      </c>
      <c r="V50" s="42">
        <v>0</v>
      </c>
      <c r="W50" s="42">
        <v>34460</v>
      </c>
      <c r="X50" s="42">
        <v>0</v>
      </c>
      <c r="Y50" s="42">
        <v>96230</v>
      </c>
      <c r="Z50" s="42">
        <v>8504</v>
      </c>
      <c r="AA50" s="42">
        <v>27412</v>
      </c>
      <c r="AB50" s="42">
        <v>58532</v>
      </c>
      <c r="AC50" s="42">
        <v>0</v>
      </c>
      <c r="AD50" s="47">
        <f t="shared" si="2"/>
        <v>225138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190678</v>
      </c>
      <c r="AK50" s="42">
        <v>0</v>
      </c>
      <c r="AL50" s="42">
        <v>0</v>
      </c>
      <c r="AM50" s="46">
        <v>1583200</v>
      </c>
      <c r="AN50" s="42">
        <v>1014667</v>
      </c>
      <c r="AO50" s="42">
        <v>190678</v>
      </c>
      <c r="AP50" s="42">
        <v>377855</v>
      </c>
      <c r="AQ50" s="44">
        <v>1583200</v>
      </c>
    </row>
    <row r="51" spans="1:43" s="40" customFormat="1" ht="12.75">
      <c r="A51" s="62" t="s">
        <v>106</v>
      </c>
      <c r="B51" s="63" t="s">
        <v>107</v>
      </c>
      <c r="C51" s="49">
        <v>31525</v>
      </c>
      <c r="D51" s="42">
        <v>1302176</v>
      </c>
      <c r="E51" s="42">
        <v>346848</v>
      </c>
      <c r="F51" s="42">
        <v>0</v>
      </c>
      <c r="G51" s="42">
        <v>1649024</v>
      </c>
      <c r="H51" s="73">
        <v>34510</v>
      </c>
      <c r="I51" s="42">
        <v>15434</v>
      </c>
      <c r="J51" s="42">
        <v>56620</v>
      </c>
      <c r="K51" s="42">
        <v>3158</v>
      </c>
      <c r="L51" s="42">
        <v>26771</v>
      </c>
      <c r="M51" s="42">
        <v>119391</v>
      </c>
      <c r="N51" s="42">
        <v>60739</v>
      </c>
      <c r="O51" s="42">
        <v>298</v>
      </c>
      <c r="P51" s="42">
        <v>0</v>
      </c>
      <c r="Q51" s="42">
        <v>0</v>
      </c>
      <c r="R51" s="42">
        <v>108377</v>
      </c>
      <c r="S51" s="44">
        <v>390788</v>
      </c>
      <c r="T51" s="42">
        <v>0</v>
      </c>
      <c r="U51" s="42">
        <v>0</v>
      </c>
      <c r="V51" s="42">
        <v>0</v>
      </c>
      <c r="W51" s="42">
        <v>26246</v>
      </c>
      <c r="X51" s="42">
        <v>13633</v>
      </c>
      <c r="Y51" s="42">
        <v>112543</v>
      </c>
      <c r="Z51" s="42">
        <v>16154</v>
      </c>
      <c r="AA51" s="42">
        <v>54608</v>
      </c>
      <c r="AB51" s="42">
        <v>36047</v>
      </c>
      <c r="AC51" s="42">
        <v>6635</v>
      </c>
      <c r="AD51" s="47">
        <f t="shared" si="2"/>
        <v>265866</v>
      </c>
      <c r="AE51" s="42">
        <v>420</v>
      </c>
      <c r="AF51" s="42">
        <v>357</v>
      </c>
      <c r="AG51" s="42">
        <v>1026</v>
      </c>
      <c r="AH51" s="42">
        <v>0</v>
      </c>
      <c r="AI51" s="42">
        <v>0</v>
      </c>
      <c r="AJ51" s="42">
        <v>239620</v>
      </c>
      <c r="AK51" s="42">
        <v>1803</v>
      </c>
      <c r="AL51" s="42">
        <v>0</v>
      </c>
      <c r="AM51" s="46">
        <v>2340188</v>
      </c>
      <c r="AN51" s="42">
        <v>1649024</v>
      </c>
      <c r="AO51" s="42">
        <v>227790</v>
      </c>
      <c r="AP51" s="42">
        <v>465177</v>
      </c>
      <c r="AQ51" s="44">
        <v>2341991</v>
      </c>
    </row>
    <row r="52" spans="1:43" s="40" customFormat="1" ht="25.5">
      <c r="A52" s="62" t="s">
        <v>108</v>
      </c>
      <c r="B52" s="63" t="s">
        <v>109</v>
      </c>
      <c r="C52" s="49">
        <v>30385</v>
      </c>
      <c r="D52" s="42">
        <v>1135428</v>
      </c>
      <c r="E52" s="42">
        <v>359723</v>
      </c>
      <c r="F52" s="42">
        <v>0</v>
      </c>
      <c r="G52" s="42">
        <v>1495151</v>
      </c>
      <c r="H52" s="73">
        <v>48927</v>
      </c>
      <c r="I52" s="42">
        <v>30148</v>
      </c>
      <c r="J52" s="42">
        <v>58544</v>
      </c>
      <c r="K52" s="42">
        <v>0</v>
      </c>
      <c r="L52" s="42">
        <v>30544</v>
      </c>
      <c r="M52" s="42">
        <v>94159</v>
      </c>
      <c r="N52" s="42">
        <v>106776</v>
      </c>
      <c r="O52" s="42">
        <v>138714</v>
      </c>
      <c r="P52" s="42">
        <v>0</v>
      </c>
      <c r="Q52" s="42">
        <v>0</v>
      </c>
      <c r="R52" s="42">
        <v>745</v>
      </c>
      <c r="S52" s="44">
        <v>459630</v>
      </c>
      <c r="T52" s="42">
        <v>0</v>
      </c>
      <c r="U52" s="42">
        <v>0</v>
      </c>
      <c r="V52" s="42">
        <v>0</v>
      </c>
      <c r="W52" s="42">
        <v>36706</v>
      </c>
      <c r="X52" s="42">
        <v>11395</v>
      </c>
      <c r="Y52" s="42">
        <v>141435</v>
      </c>
      <c r="Z52" s="42">
        <v>12874</v>
      </c>
      <c r="AA52" s="42">
        <v>52824</v>
      </c>
      <c r="AB52" s="42">
        <v>59784</v>
      </c>
      <c r="AC52" s="42">
        <v>0</v>
      </c>
      <c r="AD52" s="47">
        <f t="shared" si="2"/>
        <v>315018</v>
      </c>
      <c r="AE52" s="42">
        <v>2186</v>
      </c>
      <c r="AF52" s="42">
        <v>0</v>
      </c>
      <c r="AG52" s="42">
        <v>0</v>
      </c>
      <c r="AH52" s="42">
        <v>0</v>
      </c>
      <c r="AI52" s="42">
        <v>0</v>
      </c>
      <c r="AJ52" s="42">
        <v>278312</v>
      </c>
      <c r="AK52" s="42">
        <v>2186</v>
      </c>
      <c r="AL52" s="42">
        <v>0</v>
      </c>
      <c r="AM52" s="46">
        <v>2318726</v>
      </c>
      <c r="AN52" s="42">
        <v>1495151</v>
      </c>
      <c r="AO52" s="42">
        <v>269103</v>
      </c>
      <c r="AP52" s="42">
        <v>556658</v>
      </c>
      <c r="AQ52" s="44">
        <v>2320912</v>
      </c>
    </row>
    <row r="53" spans="1:43" s="40" customFormat="1" ht="12.75">
      <c r="A53" s="62" t="s">
        <v>110</v>
      </c>
      <c r="B53" s="63" t="s">
        <v>111</v>
      </c>
      <c r="C53" s="49">
        <v>29817</v>
      </c>
      <c r="D53" s="42">
        <v>848537</v>
      </c>
      <c r="E53" s="42">
        <v>295856</v>
      </c>
      <c r="F53" s="42">
        <v>0</v>
      </c>
      <c r="G53" s="42">
        <v>1144393</v>
      </c>
      <c r="H53" s="73">
        <v>31801</v>
      </c>
      <c r="I53" s="42">
        <v>34294</v>
      </c>
      <c r="J53" s="42">
        <v>16602</v>
      </c>
      <c r="K53" s="42">
        <v>143</v>
      </c>
      <c r="L53" s="42">
        <v>49964</v>
      </c>
      <c r="M53" s="42">
        <v>135217</v>
      </c>
      <c r="N53" s="42">
        <v>40407</v>
      </c>
      <c r="O53" s="42">
        <v>10811</v>
      </c>
      <c r="P53" s="42">
        <v>0</v>
      </c>
      <c r="Q53" s="42">
        <v>0</v>
      </c>
      <c r="R53" s="42">
        <v>12718</v>
      </c>
      <c r="S53" s="44">
        <v>300156</v>
      </c>
      <c r="T53" s="42">
        <v>0</v>
      </c>
      <c r="U53" s="42">
        <v>0</v>
      </c>
      <c r="V53" s="42">
        <v>0</v>
      </c>
      <c r="W53" s="42">
        <v>3471</v>
      </c>
      <c r="X53" s="42">
        <v>0</v>
      </c>
      <c r="Y53" s="42">
        <v>79256</v>
      </c>
      <c r="Z53" s="42">
        <v>15054</v>
      </c>
      <c r="AA53" s="42">
        <v>22202</v>
      </c>
      <c r="AB53" s="42">
        <v>61684</v>
      </c>
      <c r="AC53" s="42">
        <v>0</v>
      </c>
      <c r="AD53" s="47">
        <f t="shared" si="2"/>
        <v>181667</v>
      </c>
      <c r="AE53" s="42">
        <v>26053</v>
      </c>
      <c r="AF53" s="42">
        <v>1066</v>
      </c>
      <c r="AG53" s="42">
        <v>3514</v>
      </c>
      <c r="AH53" s="42">
        <v>1500</v>
      </c>
      <c r="AI53" s="42">
        <v>470</v>
      </c>
      <c r="AJ53" s="42">
        <v>178196</v>
      </c>
      <c r="AK53" s="42">
        <v>32603</v>
      </c>
      <c r="AL53" s="42">
        <v>0</v>
      </c>
      <c r="AM53" s="46">
        <v>1658017</v>
      </c>
      <c r="AN53" s="42">
        <v>1144393</v>
      </c>
      <c r="AO53" s="42">
        <v>210799</v>
      </c>
      <c r="AP53" s="42">
        <v>335428</v>
      </c>
      <c r="AQ53" s="44">
        <v>1690620</v>
      </c>
    </row>
    <row r="54" spans="1:43" s="40" customFormat="1" ht="12.75">
      <c r="A54" s="62" t="s">
        <v>112</v>
      </c>
      <c r="B54" s="63" t="s">
        <v>27</v>
      </c>
      <c r="C54" s="49">
        <v>29698</v>
      </c>
      <c r="D54" s="42">
        <v>1379348</v>
      </c>
      <c r="E54" s="42">
        <v>734431</v>
      </c>
      <c r="F54" s="42">
        <v>0</v>
      </c>
      <c r="G54" s="42">
        <v>2113779</v>
      </c>
      <c r="H54" s="73">
        <v>73602</v>
      </c>
      <c r="I54" s="42">
        <v>204193</v>
      </c>
      <c r="J54" s="42">
        <v>67025</v>
      </c>
      <c r="K54" s="42">
        <v>288</v>
      </c>
      <c r="L54" s="42">
        <v>57528</v>
      </c>
      <c r="M54" s="42">
        <v>143348</v>
      </c>
      <c r="N54" s="42">
        <v>125227</v>
      </c>
      <c r="O54" s="42">
        <v>4271</v>
      </c>
      <c r="P54" s="42">
        <v>0</v>
      </c>
      <c r="Q54" s="42">
        <v>0</v>
      </c>
      <c r="R54" s="42">
        <v>16439</v>
      </c>
      <c r="S54" s="44">
        <v>618319</v>
      </c>
      <c r="T54" s="42">
        <v>0</v>
      </c>
      <c r="U54" s="42">
        <v>0</v>
      </c>
      <c r="V54" s="42">
        <v>0</v>
      </c>
      <c r="W54" s="42">
        <v>27741</v>
      </c>
      <c r="X54" s="42">
        <v>150</v>
      </c>
      <c r="Y54" s="42">
        <v>144754</v>
      </c>
      <c r="Z54" s="42">
        <v>24328</v>
      </c>
      <c r="AA54" s="42">
        <v>27112</v>
      </c>
      <c r="AB54" s="42">
        <v>112306</v>
      </c>
      <c r="AC54" s="42">
        <v>0</v>
      </c>
      <c r="AD54" s="47">
        <f t="shared" si="2"/>
        <v>336391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308650</v>
      </c>
      <c r="AK54" s="42">
        <v>0</v>
      </c>
      <c r="AL54" s="42">
        <v>0</v>
      </c>
      <c r="AM54" s="46">
        <v>3142091</v>
      </c>
      <c r="AN54" s="42">
        <v>2113779</v>
      </c>
      <c r="AO54" s="42">
        <v>308500</v>
      </c>
      <c r="AP54" s="42">
        <v>719812</v>
      </c>
      <c r="AQ54" s="44">
        <v>3142091</v>
      </c>
    </row>
    <row r="55" spans="1:43" s="40" customFormat="1" ht="12.75">
      <c r="A55" s="62" t="s">
        <v>113</v>
      </c>
      <c r="B55" s="63" t="s">
        <v>35</v>
      </c>
      <c r="C55" s="49">
        <v>29596</v>
      </c>
      <c r="D55" s="42">
        <v>501734</v>
      </c>
      <c r="E55" s="42">
        <v>118707</v>
      </c>
      <c r="F55" s="42">
        <v>0</v>
      </c>
      <c r="G55" s="42">
        <v>620441</v>
      </c>
      <c r="H55" s="73">
        <v>19307</v>
      </c>
      <c r="I55" s="42">
        <v>46582</v>
      </c>
      <c r="J55" s="42">
        <v>22532</v>
      </c>
      <c r="K55" s="42">
        <v>8196</v>
      </c>
      <c r="L55" s="42">
        <v>25380</v>
      </c>
      <c r="M55" s="42">
        <v>125291</v>
      </c>
      <c r="N55" s="42">
        <v>63656</v>
      </c>
      <c r="O55" s="42">
        <v>4115</v>
      </c>
      <c r="P55" s="42">
        <v>0</v>
      </c>
      <c r="Q55" s="42">
        <v>0</v>
      </c>
      <c r="R55" s="42">
        <v>15795</v>
      </c>
      <c r="S55" s="44">
        <v>311547</v>
      </c>
      <c r="T55" s="42">
        <v>0</v>
      </c>
      <c r="U55" s="42">
        <v>0</v>
      </c>
      <c r="V55" s="42">
        <v>0</v>
      </c>
      <c r="W55" s="42">
        <v>0</v>
      </c>
      <c r="X55" s="42">
        <v>7423</v>
      </c>
      <c r="Y55" s="42">
        <v>56841</v>
      </c>
      <c r="Z55" s="42">
        <v>5339</v>
      </c>
      <c r="AA55" s="42">
        <v>16490</v>
      </c>
      <c r="AB55" s="42">
        <v>19012</v>
      </c>
      <c r="AC55" s="42">
        <v>0</v>
      </c>
      <c r="AD55" s="47">
        <v>104931</v>
      </c>
      <c r="AE55" s="42">
        <v>8491</v>
      </c>
      <c r="AF55" s="42">
        <v>0</v>
      </c>
      <c r="AG55" s="42">
        <v>0</v>
      </c>
      <c r="AH55" s="42">
        <v>0</v>
      </c>
      <c r="AI55" s="42">
        <v>0</v>
      </c>
      <c r="AJ55" s="42">
        <v>105105</v>
      </c>
      <c r="AK55" s="42">
        <v>8491</v>
      </c>
      <c r="AL55" s="42">
        <v>0</v>
      </c>
      <c r="AM55" s="46">
        <v>1056400</v>
      </c>
      <c r="AN55" s="42">
        <v>620441</v>
      </c>
      <c r="AO55" s="42">
        <v>106173</v>
      </c>
      <c r="AP55" s="42">
        <v>338277</v>
      </c>
      <c r="AQ55" s="44">
        <v>1064891</v>
      </c>
    </row>
    <row r="56" spans="1:43" s="40" customFormat="1" ht="12.75">
      <c r="A56" s="62" t="s">
        <v>114</v>
      </c>
      <c r="B56" s="63" t="s">
        <v>115</v>
      </c>
      <c r="C56" s="49">
        <v>28525</v>
      </c>
      <c r="D56" s="42">
        <v>344490</v>
      </c>
      <c r="E56" s="42">
        <v>80442</v>
      </c>
      <c r="F56" s="42">
        <v>500</v>
      </c>
      <c r="G56" s="42">
        <v>425432</v>
      </c>
      <c r="H56" s="73">
        <v>6532</v>
      </c>
      <c r="I56" s="42">
        <v>48072</v>
      </c>
      <c r="J56" s="42">
        <v>14183</v>
      </c>
      <c r="K56" s="42">
        <v>0</v>
      </c>
      <c r="L56" s="42">
        <v>7716</v>
      </c>
      <c r="M56" s="42">
        <v>18332</v>
      </c>
      <c r="N56" s="42">
        <v>3588</v>
      </c>
      <c r="O56" s="42">
        <v>0</v>
      </c>
      <c r="P56" s="42">
        <v>59500</v>
      </c>
      <c r="Q56" s="42">
        <v>0</v>
      </c>
      <c r="R56" s="42">
        <v>12578</v>
      </c>
      <c r="S56" s="44">
        <v>163969</v>
      </c>
      <c r="T56" s="42">
        <v>0</v>
      </c>
      <c r="U56" s="42">
        <v>0</v>
      </c>
      <c r="V56" s="42">
        <v>0</v>
      </c>
      <c r="W56" s="42">
        <v>36583</v>
      </c>
      <c r="X56" s="42">
        <v>0</v>
      </c>
      <c r="Y56" s="42">
        <v>27542</v>
      </c>
      <c r="Z56" s="42">
        <v>4871</v>
      </c>
      <c r="AA56" s="42">
        <v>12186</v>
      </c>
      <c r="AB56" s="42">
        <v>15568</v>
      </c>
      <c r="AC56" s="42">
        <v>0</v>
      </c>
      <c r="AD56" s="47">
        <f>SUM(T56:AC56)</f>
        <v>96750</v>
      </c>
      <c r="AE56" s="42">
        <v>250</v>
      </c>
      <c r="AF56" s="42">
        <v>0</v>
      </c>
      <c r="AG56" s="42">
        <v>0</v>
      </c>
      <c r="AH56" s="42">
        <v>0</v>
      </c>
      <c r="AI56" s="42">
        <v>0</v>
      </c>
      <c r="AJ56" s="42">
        <v>60167</v>
      </c>
      <c r="AK56" s="42">
        <v>250</v>
      </c>
      <c r="AL56" s="42">
        <v>0</v>
      </c>
      <c r="AM56" s="46">
        <v>692683</v>
      </c>
      <c r="AN56" s="42">
        <v>424932</v>
      </c>
      <c r="AO56" s="42">
        <v>60417</v>
      </c>
      <c r="AP56" s="42">
        <v>207584</v>
      </c>
      <c r="AQ56" s="44">
        <v>692933</v>
      </c>
    </row>
    <row r="57" spans="1:43" s="40" customFormat="1" ht="12.75">
      <c r="A57" s="62" t="s">
        <v>116</v>
      </c>
      <c r="B57" s="63" t="s">
        <v>73</v>
      </c>
      <c r="C57" s="49">
        <v>27844</v>
      </c>
      <c r="D57" s="42">
        <v>1295749</v>
      </c>
      <c r="E57" s="42">
        <v>343934</v>
      </c>
      <c r="F57" s="42">
        <v>0</v>
      </c>
      <c r="G57" s="42">
        <v>1639683</v>
      </c>
      <c r="H57" s="73">
        <v>31793</v>
      </c>
      <c r="I57" s="42">
        <v>11625</v>
      </c>
      <c r="J57" s="42">
        <v>28187</v>
      </c>
      <c r="K57" s="42">
        <v>15415</v>
      </c>
      <c r="L57" s="42">
        <v>22192</v>
      </c>
      <c r="M57" s="42">
        <v>112970</v>
      </c>
      <c r="N57" s="42">
        <v>215810</v>
      </c>
      <c r="O57" s="42">
        <v>0</v>
      </c>
      <c r="P57" s="42">
        <v>0</v>
      </c>
      <c r="Q57" s="42">
        <v>0</v>
      </c>
      <c r="R57" s="42">
        <v>61748</v>
      </c>
      <c r="S57" s="44">
        <v>467947</v>
      </c>
      <c r="T57" s="42">
        <v>0</v>
      </c>
      <c r="U57" s="42">
        <v>0</v>
      </c>
      <c r="V57" s="42">
        <v>0</v>
      </c>
      <c r="W57" s="42">
        <v>30543</v>
      </c>
      <c r="X57" s="42">
        <v>20000</v>
      </c>
      <c r="Y57" s="42">
        <v>124079</v>
      </c>
      <c r="Z57" s="42">
        <v>12877</v>
      </c>
      <c r="AA57" s="42">
        <v>49520</v>
      </c>
      <c r="AB57" s="42">
        <v>116738</v>
      </c>
      <c r="AC57" s="42">
        <v>0</v>
      </c>
      <c r="AD57" s="47">
        <f>SUM(T57:AC57)</f>
        <v>353757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323214</v>
      </c>
      <c r="AK57" s="42">
        <v>0</v>
      </c>
      <c r="AL57" s="42">
        <v>0</v>
      </c>
      <c r="AM57" s="46">
        <v>2493180</v>
      </c>
      <c r="AN57" s="42">
        <v>1639683</v>
      </c>
      <c r="AO57" s="42">
        <v>303214</v>
      </c>
      <c r="AP57" s="42">
        <v>550283</v>
      </c>
      <c r="AQ57" s="44">
        <v>2493180</v>
      </c>
    </row>
    <row r="58" spans="1:43" s="40" customFormat="1" ht="12.75">
      <c r="A58" s="62" t="s">
        <v>117</v>
      </c>
      <c r="B58" s="63" t="s">
        <v>118</v>
      </c>
      <c r="C58" s="49">
        <v>27780</v>
      </c>
      <c r="D58" s="42">
        <v>1312781</v>
      </c>
      <c r="E58" s="42">
        <v>436466</v>
      </c>
      <c r="F58" s="42">
        <v>0</v>
      </c>
      <c r="G58" s="42">
        <v>1749247</v>
      </c>
      <c r="H58" s="73">
        <v>37923</v>
      </c>
      <c r="I58" s="42">
        <v>107354</v>
      </c>
      <c r="J58" s="42">
        <v>33244</v>
      </c>
      <c r="K58" s="42">
        <v>359</v>
      </c>
      <c r="L58" s="42">
        <v>26535</v>
      </c>
      <c r="M58" s="42">
        <v>94213</v>
      </c>
      <c r="N58" s="42">
        <v>75964</v>
      </c>
      <c r="O58" s="42">
        <v>2580</v>
      </c>
      <c r="P58" s="42">
        <v>0</v>
      </c>
      <c r="Q58" s="42">
        <v>0</v>
      </c>
      <c r="R58" s="42">
        <v>37817</v>
      </c>
      <c r="S58" s="44">
        <v>378066</v>
      </c>
      <c r="T58" s="42">
        <v>0</v>
      </c>
      <c r="U58" s="42">
        <v>0</v>
      </c>
      <c r="V58" s="42">
        <v>0</v>
      </c>
      <c r="W58" s="42">
        <v>22238</v>
      </c>
      <c r="X58" s="42">
        <v>0</v>
      </c>
      <c r="Y58" s="42">
        <v>132438</v>
      </c>
      <c r="Z58" s="42">
        <v>11994</v>
      </c>
      <c r="AA58" s="42">
        <v>70499</v>
      </c>
      <c r="AB58" s="42">
        <v>260061</v>
      </c>
      <c r="AC58" s="42">
        <v>5085</v>
      </c>
      <c r="AD58" s="47">
        <v>552448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480077</v>
      </c>
      <c r="AK58" s="42">
        <v>0</v>
      </c>
      <c r="AL58" s="42">
        <v>0</v>
      </c>
      <c r="AM58" s="46">
        <v>2667551</v>
      </c>
      <c r="AN58" s="42">
        <v>1749247</v>
      </c>
      <c r="AO58" s="42">
        <v>480077</v>
      </c>
      <c r="AP58" s="42">
        <v>438227</v>
      </c>
      <c r="AQ58" s="44">
        <v>2667551</v>
      </c>
    </row>
    <row r="59" spans="1:43" s="40" customFormat="1" ht="12.75">
      <c r="A59" s="62" t="s">
        <v>119</v>
      </c>
      <c r="B59" s="63" t="s">
        <v>120</v>
      </c>
      <c r="C59" s="49">
        <v>27188</v>
      </c>
      <c r="D59" s="42">
        <v>1070483</v>
      </c>
      <c r="E59" s="42">
        <v>234211</v>
      </c>
      <c r="F59" s="42">
        <v>0</v>
      </c>
      <c r="G59" s="42">
        <v>1304694</v>
      </c>
      <c r="H59" s="73">
        <v>36312</v>
      </c>
      <c r="I59" s="42">
        <v>125404</v>
      </c>
      <c r="J59" s="42">
        <v>20639</v>
      </c>
      <c r="K59" s="42">
        <v>1341</v>
      </c>
      <c r="L59" s="42">
        <v>18333</v>
      </c>
      <c r="M59" s="42">
        <v>73491</v>
      </c>
      <c r="N59" s="42">
        <v>32804</v>
      </c>
      <c r="O59" s="42">
        <v>752</v>
      </c>
      <c r="P59" s="42">
        <v>0</v>
      </c>
      <c r="Q59" s="42">
        <v>0</v>
      </c>
      <c r="R59" s="42">
        <v>3113</v>
      </c>
      <c r="S59" s="44">
        <v>275877</v>
      </c>
      <c r="T59" s="42">
        <v>0</v>
      </c>
      <c r="U59" s="42">
        <v>0</v>
      </c>
      <c r="V59" s="42">
        <v>0</v>
      </c>
      <c r="W59" s="42">
        <v>40923</v>
      </c>
      <c r="X59" s="42">
        <v>49316</v>
      </c>
      <c r="Y59" s="42">
        <v>136126</v>
      </c>
      <c r="Z59" s="42">
        <v>9658</v>
      </c>
      <c r="AA59" s="42">
        <v>44466</v>
      </c>
      <c r="AB59" s="42">
        <v>77451</v>
      </c>
      <c r="AC59" s="42">
        <v>7811</v>
      </c>
      <c r="AD59" s="47">
        <v>458265</v>
      </c>
      <c r="AE59" s="42">
        <v>288</v>
      </c>
      <c r="AF59" s="42">
        <v>0</v>
      </c>
      <c r="AG59" s="42">
        <v>0</v>
      </c>
      <c r="AH59" s="42">
        <v>0</v>
      </c>
      <c r="AI59" s="42">
        <v>0</v>
      </c>
      <c r="AJ59" s="42">
        <v>324828</v>
      </c>
      <c r="AK59" s="42">
        <v>288</v>
      </c>
      <c r="AL59" s="42">
        <v>0</v>
      </c>
      <c r="AM59" s="46">
        <v>1982634</v>
      </c>
      <c r="AN59" s="42">
        <v>1304694</v>
      </c>
      <c r="AO59" s="42">
        <v>275800</v>
      </c>
      <c r="AP59" s="42">
        <v>402428</v>
      </c>
      <c r="AQ59" s="44">
        <v>1982922</v>
      </c>
    </row>
    <row r="60" spans="1:43" s="40" customFormat="1" ht="12.75">
      <c r="A60" s="62" t="s">
        <v>133</v>
      </c>
      <c r="B60" s="63" t="s">
        <v>60</v>
      </c>
      <c r="C60" s="49">
        <v>26099</v>
      </c>
      <c r="D60" s="42">
        <v>396507</v>
      </c>
      <c r="E60" s="42">
        <v>117407</v>
      </c>
      <c r="F60" s="42">
        <v>0</v>
      </c>
      <c r="G60" s="42">
        <v>513914</v>
      </c>
      <c r="H60" s="73">
        <v>30931</v>
      </c>
      <c r="I60" s="42">
        <v>87844</v>
      </c>
      <c r="J60" s="42">
        <v>6238</v>
      </c>
      <c r="K60" s="42">
        <v>412</v>
      </c>
      <c r="L60" s="42">
        <v>21446</v>
      </c>
      <c r="M60" s="42">
        <v>74772</v>
      </c>
      <c r="N60" s="42">
        <v>19377</v>
      </c>
      <c r="O60" s="42">
        <v>945</v>
      </c>
      <c r="P60" s="42">
        <v>0</v>
      </c>
      <c r="Q60" s="42">
        <v>0</v>
      </c>
      <c r="R60" s="42">
        <v>5706</v>
      </c>
      <c r="S60" s="44">
        <v>216740</v>
      </c>
      <c r="T60" s="42">
        <v>0</v>
      </c>
      <c r="U60" s="42">
        <v>0</v>
      </c>
      <c r="V60" s="42">
        <v>0</v>
      </c>
      <c r="W60" s="42">
        <v>16532</v>
      </c>
      <c r="X60" s="42">
        <v>0</v>
      </c>
      <c r="Y60" s="42">
        <v>52040</v>
      </c>
      <c r="Z60" s="42">
        <v>4161</v>
      </c>
      <c r="AA60" s="42">
        <v>10016</v>
      </c>
      <c r="AB60" s="42">
        <v>34606</v>
      </c>
      <c r="AC60" s="42">
        <v>0</v>
      </c>
      <c r="AD60" s="47">
        <f aca="true" t="shared" si="3" ref="AD60:AD75">SUM(T60:AC60)</f>
        <v>117355</v>
      </c>
      <c r="AE60" s="42">
        <v>0</v>
      </c>
      <c r="AF60" s="42">
        <v>0</v>
      </c>
      <c r="AG60" s="42">
        <v>0</v>
      </c>
      <c r="AH60" s="42">
        <v>1130</v>
      </c>
      <c r="AI60" s="42">
        <v>0</v>
      </c>
      <c r="AJ60" s="42">
        <v>100823</v>
      </c>
      <c r="AK60" s="42">
        <v>1130</v>
      </c>
      <c r="AL60" s="42">
        <v>0</v>
      </c>
      <c r="AM60" s="46">
        <v>878940</v>
      </c>
      <c r="AN60" s="42">
        <v>513914</v>
      </c>
      <c r="AO60" s="42">
        <v>101953</v>
      </c>
      <c r="AP60" s="42">
        <v>264203</v>
      </c>
      <c r="AQ60" s="44">
        <v>880070</v>
      </c>
    </row>
    <row r="61" spans="1:43" s="40" customFormat="1" ht="25.5">
      <c r="A61" s="62" t="s">
        <v>121</v>
      </c>
      <c r="B61" s="63" t="s">
        <v>122</v>
      </c>
      <c r="C61" s="49">
        <v>25740</v>
      </c>
      <c r="D61" s="42">
        <v>500511</v>
      </c>
      <c r="E61" s="42">
        <v>49805</v>
      </c>
      <c r="F61" s="42">
        <v>24930</v>
      </c>
      <c r="G61" s="42">
        <v>575246</v>
      </c>
      <c r="H61" s="73">
        <v>30466</v>
      </c>
      <c r="I61" s="42">
        <v>0</v>
      </c>
      <c r="J61" s="42">
        <v>19425</v>
      </c>
      <c r="K61" s="42">
        <v>1402</v>
      </c>
      <c r="L61" s="42">
        <v>17257</v>
      </c>
      <c r="M61" s="42">
        <v>27389</v>
      </c>
      <c r="N61" s="42">
        <v>569752</v>
      </c>
      <c r="O61" s="42">
        <v>0</v>
      </c>
      <c r="P61" s="42">
        <v>0</v>
      </c>
      <c r="Q61" s="42">
        <v>0</v>
      </c>
      <c r="R61" s="42">
        <v>1590</v>
      </c>
      <c r="S61" s="44">
        <v>636815</v>
      </c>
      <c r="T61" s="42">
        <v>0</v>
      </c>
      <c r="U61" s="42">
        <v>0</v>
      </c>
      <c r="V61" s="42">
        <v>0</v>
      </c>
      <c r="W61" s="42">
        <v>8588</v>
      </c>
      <c r="X61" s="42">
        <v>5481</v>
      </c>
      <c r="Y61" s="42">
        <v>44461</v>
      </c>
      <c r="Z61" s="42">
        <v>5553</v>
      </c>
      <c r="AA61" s="42">
        <v>23210</v>
      </c>
      <c r="AB61" s="42">
        <v>15550</v>
      </c>
      <c r="AC61" s="42">
        <v>0</v>
      </c>
      <c r="AD61" s="47">
        <f t="shared" si="3"/>
        <v>102843</v>
      </c>
      <c r="AE61" s="42">
        <v>14424</v>
      </c>
      <c r="AF61" s="42">
        <v>0</v>
      </c>
      <c r="AG61" s="42">
        <v>741</v>
      </c>
      <c r="AH61" s="42">
        <v>0</v>
      </c>
      <c r="AI61" s="42">
        <v>0</v>
      </c>
      <c r="AJ61" s="42">
        <v>94255</v>
      </c>
      <c r="AK61" s="42">
        <v>15165</v>
      </c>
      <c r="AL61" s="42">
        <v>0</v>
      </c>
      <c r="AM61" s="46">
        <v>1345370</v>
      </c>
      <c r="AN61" s="42">
        <v>550316</v>
      </c>
      <c r="AO61" s="42">
        <v>103939</v>
      </c>
      <c r="AP61" s="42">
        <v>706280</v>
      </c>
      <c r="AQ61" s="44">
        <v>1360535</v>
      </c>
    </row>
    <row r="62" spans="1:43" s="40" customFormat="1" ht="12.75">
      <c r="A62" s="62" t="s">
        <v>123</v>
      </c>
      <c r="B62" s="63" t="s">
        <v>124</v>
      </c>
      <c r="C62" s="49">
        <v>24587</v>
      </c>
      <c r="D62" s="42">
        <v>744128</v>
      </c>
      <c r="E62" s="42">
        <v>186818</v>
      </c>
      <c r="F62" s="42">
        <v>0</v>
      </c>
      <c r="G62" s="42">
        <v>930946</v>
      </c>
      <c r="H62" s="73">
        <v>34026</v>
      </c>
      <c r="I62" s="42">
        <v>30470</v>
      </c>
      <c r="J62" s="42">
        <v>63164</v>
      </c>
      <c r="K62" s="42">
        <v>3469</v>
      </c>
      <c r="L62" s="42">
        <v>29270</v>
      </c>
      <c r="M62" s="42">
        <v>91135</v>
      </c>
      <c r="N62" s="42">
        <v>130945</v>
      </c>
      <c r="O62" s="42">
        <v>140</v>
      </c>
      <c r="P62" s="42">
        <v>0</v>
      </c>
      <c r="Q62" s="42">
        <v>0</v>
      </c>
      <c r="R62" s="42">
        <v>5507</v>
      </c>
      <c r="S62" s="44">
        <v>354100</v>
      </c>
      <c r="T62" s="42">
        <v>0</v>
      </c>
      <c r="U62" s="42">
        <v>4694</v>
      </c>
      <c r="V62" s="42">
        <v>0</v>
      </c>
      <c r="W62" s="42">
        <v>13609</v>
      </c>
      <c r="X62" s="42">
        <v>18689</v>
      </c>
      <c r="Y62" s="42">
        <v>87251</v>
      </c>
      <c r="Z62" s="42">
        <v>5776</v>
      </c>
      <c r="AA62" s="42">
        <v>27037</v>
      </c>
      <c r="AB62" s="42">
        <v>88754</v>
      </c>
      <c r="AC62" s="42">
        <v>0</v>
      </c>
      <c r="AD62" s="47">
        <f t="shared" si="3"/>
        <v>245810</v>
      </c>
      <c r="AE62" s="42">
        <v>1882</v>
      </c>
      <c r="AF62" s="42">
        <v>0</v>
      </c>
      <c r="AG62" s="42">
        <v>0</v>
      </c>
      <c r="AH62" s="42">
        <v>0</v>
      </c>
      <c r="AI62" s="42">
        <v>0</v>
      </c>
      <c r="AJ62" s="42">
        <v>227507</v>
      </c>
      <c r="AK62" s="42">
        <v>1882</v>
      </c>
      <c r="AL62" s="42">
        <v>0</v>
      </c>
      <c r="AM62" s="46">
        <v>1564882</v>
      </c>
      <c r="AN62" s="42">
        <v>930946</v>
      </c>
      <c r="AO62" s="42">
        <v>210700</v>
      </c>
      <c r="AP62" s="42">
        <v>425118</v>
      </c>
      <c r="AQ62" s="44">
        <v>1566764</v>
      </c>
    </row>
    <row r="63" spans="1:43" s="40" customFormat="1" ht="12.75">
      <c r="A63" s="62" t="s">
        <v>125</v>
      </c>
      <c r="B63" s="63" t="s">
        <v>126</v>
      </c>
      <c r="C63" s="49">
        <v>24334</v>
      </c>
      <c r="D63" s="42">
        <v>1222394</v>
      </c>
      <c r="E63" s="42">
        <v>371615</v>
      </c>
      <c r="F63" s="42">
        <v>0</v>
      </c>
      <c r="G63" s="42">
        <v>1594009</v>
      </c>
      <c r="H63" s="73">
        <v>39508</v>
      </c>
      <c r="I63" s="42">
        <v>78250</v>
      </c>
      <c r="J63" s="42">
        <v>27182</v>
      </c>
      <c r="K63" s="42">
        <v>32034</v>
      </c>
      <c r="L63" s="42">
        <v>27690</v>
      </c>
      <c r="M63" s="42">
        <v>102118</v>
      </c>
      <c r="N63" s="42">
        <v>160945</v>
      </c>
      <c r="O63" s="42">
        <v>15361</v>
      </c>
      <c r="P63" s="42">
        <v>0</v>
      </c>
      <c r="Q63" s="42">
        <v>0</v>
      </c>
      <c r="R63" s="42">
        <v>42400</v>
      </c>
      <c r="S63" s="44">
        <v>485980</v>
      </c>
      <c r="T63" s="42">
        <v>0</v>
      </c>
      <c r="U63" s="42">
        <v>0</v>
      </c>
      <c r="V63" s="42">
        <v>0</v>
      </c>
      <c r="W63" s="42">
        <v>103306</v>
      </c>
      <c r="X63" s="42">
        <v>0</v>
      </c>
      <c r="Y63" s="42">
        <v>103710</v>
      </c>
      <c r="Z63" s="42">
        <v>10055</v>
      </c>
      <c r="AA63" s="42">
        <v>18395</v>
      </c>
      <c r="AB63" s="42">
        <v>83553</v>
      </c>
      <c r="AC63" s="42">
        <v>4972</v>
      </c>
      <c r="AD63" s="47">
        <f t="shared" si="3"/>
        <v>323991</v>
      </c>
      <c r="AE63" s="42">
        <v>4595</v>
      </c>
      <c r="AF63" s="42">
        <v>324</v>
      </c>
      <c r="AG63" s="42">
        <v>0</v>
      </c>
      <c r="AH63" s="42">
        <v>0</v>
      </c>
      <c r="AI63" s="42">
        <v>0</v>
      </c>
      <c r="AJ63" s="42">
        <v>220685</v>
      </c>
      <c r="AK63" s="42">
        <v>4919</v>
      </c>
      <c r="AL63" s="42">
        <v>0</v>
      </c>
      <c r="AM63" s="46">
        <v>2443488</v>
      </c>
      <c r="AN63" s="42">
        <v>1594009</v>
      </c>
      <c r="AO63" s="42">
        <v>225604</v>
      </c>
      <c r="AP63" s="42">
        <v>628794</v>
      </c>
      <c r="AQ63" s="44">
        <v>2448407</v>
      </c>
    </row>
    <row r="64" spans="1:43" s="40" customFormat="1" ht="12.75">
      <c r="A64" s="62" t="s">
        <v>127</v>
      </c>
      <c r="B64" s="63" t="s">
        <v>128</v>
      </c>
      <c r="C64" s="49">
        <v>24277</v>
      </c>
      <c r="D64" s="42">
        <v>413450</v>
      </c>
      <c r="E64" s="42">
        <v>152099</v>
      </c>
      <c r="F64" s="42">
        <v>0</v>
      </c>
      <c r="G64" s="42">
        <v>565549</v>
      </c>
      <c r="H64" s="73">
        <v>21308</v>
      </c>
      <c r="I64" s="42">
        <v>45584</v>
      </c>
      <c r="J64" s="42">
        <v>17279</v>
      </c>
      <c r="K64" s="42">
        <v>524</v>
      </c>
      <c r="L64" s="42">
        <v>13643</v>
      </c>
      <c r="M64" s="42">
        <v>30961</v>
      </c>
      <c r="N64" s="42">
        <v>82070</v>
      </c>
      <c r="O64" s="42">
        <v>4292</v>
      </c>
      <c r="P64" s="42">
        <v>0</v>
      </c>
      <c r="Q64" s="42">
        <v>0</v>
      </c>
      <c r="R64" s="42">
        <v>2621</v>
      </c>
      <c r="S64" s="44">
        <v>196974</v>
      </c>
      <c r="T64" s="42">
        <v>0</v>
      </c>
      <c r="U64" s="42">
        <v>0</v>
      </c>
      <c r="V64" s="42">
        <v>1000</v>
      </c>
      <c r="W64" s="42">
        <v>39844</v>
      </c>
      <c r="X64" s="42">
        <v>0</v>
      </c>
      <c r="Y64" s="42">
        <v>109563</v>
      </c>
      <c r="Z64" s="42">
        <v>7556</v>
      </c>
      <c r="AA64" s="42">
        <v>17501</v>
      </c>
      <c r="AB64" s="42">
        <v>13300</v>
      </c>
      <c r="AC64" s="42">
        <v>0</v>
      </c>
      <c r="AD64" s="47">
        <f t="shared" si="3"/>
        <v>188764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147920</v>
      </c>
      <c r="AK64" s="42">
        <v>0</v>
      </c>
      <c r="AL64" s="42">
        <v>0</v>
      </c>
      <c r="AM64" s="46">
        <v>972595</v>
      </c>
      <c r="AN64" s="42">
        <v>565549</v>
      </c>
      <c r="AO64" s="42">
        <v>147920</v>
      </c>
      <c r="AP64" s="42">
        <v>259126</v>
      </c>
      <c r="AQ64" s="44">
        <v>972595</v>
      </c>
    </row>
    <row r="65" spans="1:43" s="40" customFormat="1" ht="12.75">
      <c r="A65" s="62" t="s">
        <v>129</v>
      </c>
      <c r="B65" s="63" t="s">
        <v>130</v>
      </c>
      <c r="C65" s="49">
        <v>24218</v>
      </c>
      <c r="D65" s="42">
        <v>558451</v>
      </c>
      <c r="E65" s="42">
        <v>126281</v>
      </c>
      <c r="F65" s="42">
        <v>0</v>
      </c>
      <c r="G65" s="42">
        <v>684732</v>
      </c>
      <c r="H65" s="73">
        <v>34616</v>
      </c>
      <c r="I65" s="42">
        <v>30842</v>
      </c>
      <c r="J65" s="42">
        <v>16507</v>
      </c>
      <c r="K65" s="42">
        <v>1934</v>
      </c>
      <c r="L65" s="42">
        <v>14784</v>
      </c>
      <c r="M65" s="42">
        <v>54316</v>
      </c>
      <c r="N65" s="42">
        <v>34823</v>
      </c>
      <c r="O65" s="42">
        <v>216</v>
      </c>
      <c r="P65" s="42">
        <v>0</v>
      </c>
      <c r="Q65" s="42">
        <v>0</v>
      </c>
      <c r="R65" s="42">
        <v>2444</v>
      </c>
      <c r="S65" s="44">
        <v>155866</v>
      </c>
      <c r="T65" s="42">
        <v>0</v>
      </c>
      <c r="U65" s="42">
        <v>0</v>
      </c>
      <c r="V65" s="42">
        <v>79</v>
      </c>
      <c r="W65" s="42">
        <v>14297</v>
      </c>
      <c r="X65" s="42">
        <v>16614</v>
      </c>
      <c r="Y65" s="42">
        <v>42190</v>
      </c>
      <c r="Z65" s="42">
        <v>3681</v>
      </c>
      <c r="AA65" s="42">
        <v>24912</v>
      </c>
      <c r="AB65" s="42">
        <v>26848</v>
      </c>
      <c r="AC65" s="42">
        <v>0</v>
      </c>
      <c r="AD65" s="47">
        <f t="shared" si="3"/>
        <v>128621</v>
      </c>
      <c r="AE65" s="42">
        <v>212</v>
      </c>
      <c r="AF65" s="42">
        <v>0</v>
      </c>
      <c r="AG65" s="42">
        <v>0</v>
      </c>
      <c r="AH65" s="42">
        <v>51</v>
      </c>
      <c r="AI65" s="42">
        <v>0</v>
      </c>
      <c r="AJ65" s="42">
        <v>114245</v>
      </c>
      <c r="AK65" s="42">
        <v>263</v>
      </c>
      <c r="AL65" s="42">
        <v>0</v>
      </c>
      <c r="AM65" s="46">
        <v>1003835</v>
      </c>
      <c r="AN65" s="42">
        <v>684732</v>
      </c>
      <c r="AO65" s="42">
        <v>97894</v>
      </c>
      <c r="AP65" s="42">
        <v>221472</v>
      </c>
      <c r="AQ65" s="44">
        <v>1004098</v>
      </c>
    </row>
    <row r="66" spans="1:43" s="40" customFormat="1" ht="12.75">
      <c r="A66" s="62" t="s">
        <v>131</v>
      </c>
      <c r="B66" s="63" t="s">
        <v>132</v>
      </c>
      <c r="C66" s="49">
        <v>24181</v>
      </c>
      <c r="D66" s="42">
        <v>336010</v>
      </c>
      <c r="E66" s="42">
        <v>152731</v>
      </c>
      <c r="F66" s="42">
        <v>0</v>
      </c>
      <c r="G66" s="42">
        <v>488741</v>
      </c>
      <c r="H66" s="73">
        <v>26602</v>
      </c>
      <c r="I66" s="42">
        <v>34296</v>
      </c>
      <c r="J66" s="42">
        <v>29620</v>
      </c>
      <c r="K66" s="42">
        <v>0</v>
      </c>
      <c r="L66" s="42">
        <v>16706</v>
      </c>
      <c r="M66" s="42">
        <v>30551</v>
      </c>
      <c r="N66" s="42">
        <v>37465</v>
      </c>
      <c r="O66" s="42">
        <v>0</v>
      </c>
      <c r="P66" s="42">
        <v>0</v>
      </c>
      <c r="Q66" s="42">
        <v>0</v>
      </c>
      <c r="R66" s="42">
        <v>3221</v>
      </c>
      <c r="S66" s="44">
        <v>151859</v>
      </c>
      <c r="T66" s="42">
        <v>0</v>
      </c>
      <c r="U66" s="42">
        <v>0</v>
      </c>
      <c r="V66" s="42">
        <v>0</v>
      </c>
      <c r="W66" s="42">
        <v>29586</v>
      </c>
      <c r="X66" s="42">
        <v>51004</v>
      </c>
      <c r="Y66" s="42">
        <v>60353</v>
      </c>
      <c r="Z66" s="42">
        <v>7320</v>
      </c>
      <c r="AA66" s="42">
        <v>9249</v>
      </c>
      <c r="AB66" s="42">
        <v>3000</v>
      </c>
      <c r="AC66" s="42">
        <v>0</v>
      </c>
      <c r="AD66" s="47">
        <f t="shared" si="3"/>
        <v>160512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130926</v>
      </c>
      <c r="AK66" s="42">
        <v>0</v>
      </c>
      <c r="AL66" s="42">
        <v>0</v>
      </c>
      <c r="AM66" s="46">
        <v>827714</v>
      </c>
      <c r="AN66" s="42">
        <v>488741</v>
      </c>
      <c r="AO66" s="42">
        <v>79922</v>
      </c>
      <c r="AP66" s="42">
        <v>259051</v>
      </c>
      <c r="AQ66" s="44">
        <v>827714</v>
      </c>
    </row>
    <row r="67" spans="1:43" s="40" customFormat="1" ht="12.75">
      <c r="A67" s="62" t="s">
        <v>134</v>
      </c>
      <c r="B67" s="63" t="s">
        <v>82</v>
      </c>
      <c r="C67" s="49">
        <v>21940</v>
      </c>
      <c r="D67" s="42">
        <v>449632</v>
      </c>
      <c r="E67" s="42">
        <v>113491</v>
      </c>
      <c r="F67" s="42">
        <v>0</v>
      </c>
      <c r="G67" s="42">
        <v>563123</v>
      </c>
      <c r="H67" s="73">
        <v>17608</v>
      </c>
      <c r="I67" s="42">
        <v>51936</v>
      </c>
      <c r="J67" s="42">
        <v>27375</v>
      </c>
      <c r="K67" s="42">
        <v>58</v>
      </c>
      <c r="L67" s="42">
        <v>29106</v>
      </c>
      <c r="M67" s="42">
        <v>51614</v>
      </c>
      <c r="N67" s="42">
        <v>28026</v>
      </c>
      <c r="O67" s="42">
        <v>8217</v>
      </c>
      <c r="P67" s="42">
        <v>0</v>
      </c>
      <c r="Q67" s="42">
        <v>0</v>
      </c>
      <c r="R67" s="42">
        <v>1688</v>
      </c>
      <c r="S67" s="44">
        <v>198020</v>
      </c>
      <c r="T67" s="42">
        <v>0</v>
      </c>
      <c r="U67" s="42">
        <v>0</v>
      </c>
      <c r="V67" s="42">
        <v>0</v>
      </c>
      <c r="W67" s="42">
        <v>10223</v>
      </c>
      <c r="X67" s="42">
        <v>7499</v>
      </c>
      <c r="Y67" s="42">
        <v>86246</v>
      </c>
      <c r="Z67" s="42">
        <v>5519</v>
      </c>
      <c r="AA67" s="42">
        <v>28817</v>
      </c>
      <c r="AB67" s="42">
        <v>11169</v>
      </c>
      <c r="AC67" s="42">
        <v>0</v>
      </c>
      <c r="AD67" s="47">
        <f t="shared" si="3"/>
        <v>149473</v>
      </c>
      <c r="AE67" s="42">
        <v>33</v>
      </c>
      <c r="AF67" s="42">
        <v>0</v>
      </c>
      <c r="AG67" s="42">
        <v>0</v>
      </c>
      <c r="AH67" s="42">
        <v>0</v>
      </c>
      <c r="AI67" s="42">
        <v>0</v>
      </c>
      <c r="AJ67" s="42">
        <v>139250</v>
      </c>
      <c r="AK67" s="42">
        <v>33</v>
      </c>
      <c r="AL67" s="42">
        <v>0</v>
      </c>
      <c r="AM67" s="46">
        <v>928224</v>
      </c>
      <c r="AN67" s="42">
        <v>563123</v>
      </c>
      <c r="AO67" s="42">
        <v>131784</v>
      </c>
      <c r="AP67" s="42">
        <v>233350</v>
      </c>
      <c r="AQ67" s="44">
        <v>928257</v>
      </c>
    </row>
    <row r="68" spans="1:43" s="40" customFormat="1" ht="12.75">
      <c r="A68" s="62" t="s">
        <v>135</v>
      </c>
      <c r="B68" s="63" t="s">
        <v>136</v>
      </c>
      <c r="C68" s="49">
        <v>21932</v>
      </c>
      <c r="D68" s="42">
        <v>847704</v>
      </c>
      <c r="E68" s="42">
        <v>326528</v>
      </c>
      <c r="F68" s="42">
        <v>0</v>
      </c>
      <c r="G68" s="42">
        <v>1174232</v>
      </c>
      <c r="H68" s="73">
        <v>33882</v>
      </c>
      <c r="I68" s="42">
        <v>94132</v>
      </c>
      <c r="J68" s="42">
        <v>10997</v>
      </c>
      <c r="K68" s="42">
        <v>4569</v>
      </c>
      <c r="L68" s="42">
        <v>33420</v>
      </c>
      <c r="M68" s="42">
        <v>77888</v>
      </c>
      <c r="N68" s="42">
        <v>27828</v>
      </c>
      <c r="O68" s="42">
        <v>0</v>
      </c>
      <c r="P68" s="42">
        <v>0</v>
      </c>
      <c r="Q68" s="42">
        <v>0</v>
      </c>
      <c r="R68" s="42">
        <v>7813</v>
      </c>
      <c r="S68" s="44">
        <v>256647</v>
      </c>
      <c r="T68" s="42">
        <v>0</v>
      </c>
      <c r="U68" s="42">
        <v>0</v>
      </c>
      <c r="V68" s="42">
        <v>0</v>
      </c>
      <c r="W68" s="42">
        <v>9797</v>
      </c>
      <c r="X68" s="42">
        <v>22602</v>
      </c>
      <c r="Y68" s="42">
        <v>114633</v>
      </c>
      <c r="Z68" s="42">
        <v>12249</v>
      </c>
      <c r="AA68" s="42">
        <v>26631</v>
      </c>
      <c r="AB68" s="42">
        <v>47686</v>
      </c>
      <c r="AC68" s="42">
        <v>0</v>
      </c>
      <c r="AD68" s="47">
        <f t="shared" si="3"/>
        <v>233598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223801</v>
      </c>
      <c r="AK68" s="42">
        <v>0</v>
      </c>
      <c r="AL68" s="42">
        <v>0</v>
      </c>
      <c r="AM68" s="46">
        <v>1698359</v>
      </c>
      <c r="AN68" s="42">
        <v>1174232</v>
      </c>
      <c r="AO68" s="42">
        <v>201199</v>
      </c>
      <c r="AP68" s="42">
        <v>322928</v>
      </c>
      <c r="AQ68" s="44">
        <v>1698359</v>
      </c>
    </row>
    <row r="69" spans="1:43" s="40" customFormat="1" ht="12.75">
      <c r="A69" s="62" t="s">
        <v>137</v>
      </c>
      <c r="B69" s="63" t="s">
        <v>46</v>
      </c>
      <c r="C69" s="49">
        <v>21914</v>
      </c>
      <c r="D69" s="42">
        <v>559302</v>
      </c>
      <c r="E69" s="42">
        <v>68004</v>
      </c>
      <c r="F69" s="42">
        <v>0</v>
      </c>
      <c r="G69" s="42">
        <v>627306</v>
      </c>
      <c r="H69" s="73">
        <v>21818</v>
      </c>
      <c r="I69" s="42">
        <v>23191</v>
      </c>
      <c r="J69" s="42">
        <v>12828</v>
      </c>
      <c r="K69" s="42">
        <v>2281</v>
      </c>
      <c r="L69" s="42">
        <v>20283</v>
      </c>
      <c r="M69" s="42">
        <v>32335</v>
      </c>
      <c r="N69" s="42">
        <v>43363</v>
      </c>
      <c r="O69" s="42">
        <v>0</v>
      </c>
      <c r="P69" s="42">
        <v>0</v>
      </c>
      <c r="Q69" s="42">
        <v>488</v>
      </c>
      <c r="R69" s="42">
        <v>0</v>
      </c>
      <c r="S69" s="44">
        <v>134769</v>
      </c>
      <c r="T69" s="42">
        <v>0</v>
      </c>
      <c r="U69" s="42">
        <v>0</v>
      </c>
      <c r="V69" s="42">
        <v>0</v>
      </c>
      <c r="W69" s="42">
        <v>27429</v>
      </c>
      <c r="X69" s="42">
        <v>0</v>
      </c>
      <c r="Y69" s="42">
        <v>66385</v>
      </c>
      <c r="Z69" s="42">
        <v>7051</v>
      </c>
      <c r="AA69" s="42">
        <v>32648</v>
      </c>
      <c r="AB69" s="42">
        <v>57981</v>
      </c>
      <c r="AC69" s="42">
        <v>18168</v>
      </c>
      <c r="AD69" s="47">
        <f t="shared" si="3"/>
        <v>209662</v>
      </c>
      <c r="AE69" s="42">
        <v>2137</v>
      </c>
      <c r="AF69" s="42">
        <v>0</v>
      </c>
      <c r="AG69" s="42">
        <v>6819</v>
      </c>
      <c r="AH69" s="42">
        <v>0</v>
      </c>
      <c r="AI69" s="42">
        <v>0</v>
      </c>
      <c r="AJ69" s="42">
        <v>182233</v>
      </c>
      <c r="AK69" s="42">
        <v>8956</v>
      </c>
      <c r="AL69" s="42">
        <v>0</v>
      </c>
      <c r="AM69" s="46">
        <v>993555</v>
      </c>
      <c r="AN69" s="42">
        <v>627306</v>
      </c>
      <c r="AO69" s="42">
        <v>191189</v>
      </c>
      <c r="AP69" s="42">
        <v>184016</v>
      </c>
      <c r="AQ69" s="44">
        <v>1002511</v>
      </c>
    </row>
    <row r="70" spans="1:43" s="40" customFormat="1" ht="12.75">
      <c r="A70" s="62" t="s">
        <v>138</v>
      </c>
      <c r="B70" s="63" t="s">
        <v>139</v>
      </c>
      <c r="C70" s="49">
        <v>21575</v>
      </c>
      <c r="D70" s="42">
        <v>622939</v>
      </c>
      <c r="E70" s="42">
        <v>185598</v>
      </c>
      <c r="F70" s="42">
        <v>0</v>
      </c>
      <c r="G70" s="42">
        <v>808537</v>
      </c>
      <c r="H70" s="73">
        <v>33281</v>
      </c>
      <c r="I70" s="42">
        <v>70447</v>
      </c>
      <c r="J70" s="42">
        <v>10475</v>
      </c>
      <c r="K70" s="42">
        <v>1543</v>
      </c>
      <c r="L70" s="42">
        <v>15075</v>
      </c>
      <c r="M70" s="42">
        <v>26859</v>
      </c>
      <c r="N70" s="42">
        <v>16768</v>
      </c>
      <c r="O70" s="42">
        <v>45</v>
      </c>
      <c r="P70" s="42">
        <v>0</v>
      </c>
      <c r="Q70" s="42">
        <v>0</v>
      </c>
      <c r="R70" s="42">
        <v>0</v>
      </c>
      <c r="S70" s="44">
        <v>141212</v>
      </c>
      <c r="T70" s="42">
        <v>0</v>
      </c>
      <c r="U70" s="42">
        <v>0</v>
      </c>
      <c r="V70" s="42">
        <v>0</v>
      </c>
      <c r="W70" s="42">
        <v>2832</v>
      </c>
      <c r="X70" s="42">
        <v>0</v>
      </c>
      <c r="Y70" s="42">
        <v>50544</v>
      </c>
      <c r="Z70" s="42">
        <v>5645</v>
      </c>
      <c r="AA70" s="42">
        <v>17325</v>
      </c>
      <c r="AB70" s="42">
        <v>24612</v>
      </c>
      <c r="AC70" s="42">
        <v>0</v>
      </c>
      <c r="AD70" s="47">
        <f t="shared" si="3"/>
        <v>100958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98126</v>
      </c>
      <c r="AK70" s="42">
        <v>0</v>
      </c>
      <c r="AL70" s="42">
        <v>0</v>
      </c>
      <c r="AM70" s="46">
        <v>1083988</v>
      </c>
      <c r="AN70" s="42">
        <v>808537</v>
      </c>
      <c r="AO70" s="42">
        <v>98126</v>
      </c>
      <c r="AP70" s="42">
        <v>177325</v>
      </c>
      <c r="AQ70" s="44">
        <v>1083988</v>
      </c>
    </row>
    <row r="71" spans="1:43" s="40" customFormat="1" ht="12.75">
      <c r="A71" s="62" t="s">
        <v>140</v>
      </c>
      <c r="B71" s="63" t="s">
        <v>141</v>
      </c>
      <c r="C71" s="49">
        <v>21475</v>
      </c>
      <c r="D71" s="42">
        <v>623199</v>
      </c>
      <c r="E71" s="42">
        <v>121233</v>
      </c>
      <c r="F71" s="42">
        <v>0</v>
      </c>
      <c r="G71" s="42">
        <v>744432</v>
      </c>
      <c r="H71" s="73">
        <v>39905</v>
      </c>
      <c r="I71" s="42">
        <v>80125</v>
      </c>
      <c r="J71" s="42">
        <v>107303</v>
      </c>
      <c r="K71" s="42">
        <v>1116</v>
      </c>
      <c r="L71" s="42">
        <v>19641</v>
      </c>
      <c r="M71" s="42">
        <v>34627</v>
      </c>
      <c r="N71" s="42">
        <v>11498</v>
      </c>
      <c r="O71" s="42">
        <v>17188</v>
      </c>
      <c r="P71" s="42">
        <v>0</v>
      </c>
      <c r="Q71" s="42">
        <v>0</v>
      </c>
      <c r="R71" s="42">
        <v>1860</v>
      </c>
      <c r="S71" s="44">
        <v>273358</v>
      </c>
      <c r="T71" s="42">
        <v>0</v>
      </c>
      <c r="U71" s="42">
        <v>1</v>
      </c>
      <c r="V71" s="42">
        <v>0</v>
      </c>
      <c r="W71" s="42">
        <v>23915</v>
      </c>
      <c r="X71" s="42">
        <v>0</v>
      </c>
      <c r="Y71" s="42">
        <v>94095</v>
      </c>
      <c r="Z71" s="42">
        <v>7206</v>
      </c>
      <c r="AA71" s="42">
        <v>35021</v>
      </c>
      <c r="AB71" s="42">
        <v>26927</v>
      </c>
      <c r="AC71" s="42">
        <v>0</v>
      </c>
      <c r="AD71" s="47">
        <f t="shared" si="3"/>
        <v>187165</v>
      </c>
      <c r="AE71" s="42">
        <v>10</v>
      </c>
      <c r="AF71" s="42">
        <v>0</v>
      </c>
      <c r="AG71" s="42">
        <v>220</v>
      </c>
      <c r="AH71" s="42">
        <v>0</v>
      </c>
      <c r="AI71" s="42">
        <v>0</v>
      </c>
      <c r="AJ71" s="42">
        <v>163249</v>
      </c>
      <c r="AK71" s="42">
        <v>230</v>
      </c>
      <c r="AL71" s="42">
        <v>0</v>
      </c>
      <c r="AM71" s="46">
        <v>1244860</v>
      </c>
      <c r="AN71" s="42">
        <v>744432</v>
      </c>
      <c r="AO71" s="42">
        <v>163479</v>
      </c>
      <c r="AP71" s="42">
        <v>337179</v>
      </c>
      <c r="AQ71" s="44">
        <v>1245090</v>
      </c>
    </row>
    <row r="72" spans="1:43" s="40" customFormat="1" ht="12.75">
      <c r="A72" s="62" t="s">
        <v>142</v>
      </c>
      <c r="B72" s="63" t="s">
        <v>27</v>
      </c>
      <c r="C72" s="49">
        <v>20591</v>
      </c>
      <c r="D72" s="42">
        <v>526561</v>
      </c>
      <c r="E72" s="42">
        <v>130149</v>
      </c>
      <c r="F72" s="42">
        <v>0</v>
      </c>
      <c r="G72" s="42">
        <v>656710</v>
      </c>
      <c r="H72" s="73">
        <v>21369</v>
      </c>
      <c r="I72" s="42">
        <v>27952</v>
      </c>
      <c r="J72" s="42">
        <v>26923</v>
      </c>
      <c r="K72" s="42">
        <v>30</v>
      </c>
      <c r="L72" s="42">
        <v>16030</v>
      </c>
      <c r="M72" s="42">
        <v>45365</v>
      </c>
      <c r="N72" s="42">
        <v>30476</v>
      </c>
      <c r="O72" s="42">
        <v>5536</v>
      </c>
      <c r="P72" s="42">
        <v>0</v>
      </c>
      <c r="Q72" s="42">
        <v>0</v>
      </c>
      <c r="R72" s="42">
        <v>125</v>
      </c>
      <c r="S72" s="44">
        <v>152437</v>
      </c>
      <c r="T72" s="42">
        <v>0</v>
      </c>
      <c r="U72" s="42">
        <v>0</v>
      </c>
      <c r="V72" s="42">
        <v>0</v>
      </c>
      <c r="W72" s="42">
        <v>2510</v>
      </c>
      <c r="X72" s="42">
        <v>0</v>
      </c>
      <c r="Y72" s="42">
        <v>36070</v>
      </c>
      <c r="Z72" s="42">
        <v>6694</v>
      </c>
      <c r="AA72" s="42">
        <v>15453</v>
      </c>
      <c r="AB72" s="42">
        <v>24034</v>
      </c>
      <c r="AC72" s="42">
        <v>0</v>
      </c>
      <c r="AD72" s="47">
        <f t="shared" si="3"/>
        <v>84761</v>
      </c>
      <c r="AE72" s="42">
        <v>870</v>
      </c>
      <c r="AF72" s="42">
        <v>356</v>
      </c>
      <c r="AG72" s="42">
        <v>0</v>
      </c>
      <c r="AH72" s="42">
        <v>0</v>
      </c>
      <c r="AI72" s="42">
        <v>0</v>
      </c>
      <c r="AJ72" s="42">
        <v>82251</v>
      </c>
      <c r="AK72" s="42">
        <v>1226</v>
      </c>
      <c r="AL72" s="42">
        <v>0</v>
      </c>
      <c r="AM72" s="46">
        <v>915277</v>
      </c>
      <c r="AN72" s="42">
        <v>656710</v>
      </c>
      <c r="AO72" s="42">
        <v>83477</v>
      </c>
      <c r="AP72" s="42">
        <v>176316</v>
      </c>
      <c r="AQ72" s="44">
        <v>916503</v>
      </c>
    </row>
    <row r="73" spans="1:43" s="40" customFormat="1" ht="12.75">
      <c r="A73" s="62" t="s">
        <v>143</v>
      </c>
      <c r="B73" s="63" t="s">
        <v>144</v>
      </c>
      <c r="C73" s="49">
        <v>19845</v>
      </c>
      <c r="D73" s="42">
        <v>710437</v>
      </c>
      <c r="E73" s="42">
        <v>241384</v>
      </c>
      <c r="F73" s="42">
        <v>0</v>
      </c>
      <c r="G73" s="42">
        <v>951821</v>
      </c>
      <c r="H73" s="73">
        <v>61649</v>
      </c>
      <c r="I73" s="42">
        <v>120858</v>
      </c>
      <c r="J73" s="42">
        <v>4816</v>
      </c>
      <c r="K73" s="42">
        <v>4285</v>
      </c>
      <c r="L73" s="42">
        <v>19911</v>
      </c>
      <c r="M73" s="42">
        <v>47867</v>
      </c>
      <c r="N73" s="42">
        <v>58278</v>
      </c>
      <c r="O73" s="42">
        <v>8827</v>
      </c>
      <c r="P73" s="42">
        <v>0</v>
      </c>
      <c r="Q73" s="42">
        <v>0</v>
      </c>
      <c r="R73" s="42">
        <v>391726</v>
      </c>
      <c r="S73" s="44">
        <v>656568</v>
      </c>
      <c r="T73" s="42">
        <v>0</v>
      </c>
      <c r="U73" s="42">
        <v>224189</v>
      </c>
      <c r="V73" s="42">
        <v>160712</v>
      </c>
      <c r="W73" s="42">
        <v>75208</v>
      </c>
      <c r="X73" s="42">
        <v>0</v>
      </c>
      <c r="Y73" s="42">
        <v>65851</v>
      </c>
      <c r="Z73" s="42">
        <v>8401</v>
      </c>
      <c r="AA73" s="42">
        <v>67935</v>
      </c>
      <c r="AB73" s="42">
        <v>55220</v>
      </c>
      <c r="AC73" s="42">
        <v>0</v>
      </c>
      <c r="AD73" s="47">
        <f t="shared" si="3"/>
        <v>657516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197407</v>
      </c>
      <c r="AK73" s="42">
        <v>0</v>
      </c>
      <c r="AL73" s="42">
        <v>0</v>
      </c>
      <c r="AM73" s="46">
        <v>2327554</v>
      </c>
      <c r="AN73" s="42">
        <v>951821</v>
      </c>
      <c r="AO73" s="42">
        <v>197407</v>
      </c>
      <c r="AP73" s="42">
        <v>1178326</v>
      </c>
      <c r="AQ73" s="44">
        <v>2327554</v>
      </c>
    </row>
    <row r="74" spans="1:43" s="40" customFormat="1" ht="12.75">
      <c r="A74" s="62" t="s">
        <v>145</v>
      </c>
      <c r="B74" s="63" t="s">
        <v>146</v>
      </c>
      <c r="C74" s="49">
        <v>19601</v>
      </c>
      <c r="D74" s="42">
        <v>658927</v>
      </c>
      <c r="E74" s="42">
        <v>246593</v>
      </c>
      <c r="F74" s="42">
        <v>47300</v>
      </c>
      <c r="G74" s="42">
        <v>952820</v>
      </c>
      <c r="H74" s="73">
        <v>44081</v>
      </c>
      <c r="I74" s="42">
        <v>150810</v>
      </c>
      <c r="J74" s="42">
        <v>10475</v>
      </c>
      <c r="K74" s="42">
        <v>2204</v>
      </c>
      <c r="L74" s="42">
        <v>19761</v>
      </c>
      <c r="M74" s="42">
        <v>38026</v>
      </c>
      <c r="N74" s="42">
        <v>49932</v>
      </c>
      <c r="O74" s="42">
        <v>119</v>
      </c>
      <c r="P74" s="42">
        <v>0</v>
      </c>
      <c r="Q74" s="42">
        <v>0</v>
      </c>
      <c r="R74" s="42">
        <v>149469</v>
      </c>
      <c r="S74" s="44">
        <v>420796</v>
      </c>
      <c r="T74" s="42">
        <v>0</v>
      </c>
      <c r="U74" s="42">
        <v>0</v>
      </c>
      <c r="V74" s="42">
        <v>7544</v>
      </c>
      <c r="W74" s="42">
        <v>39501</v>
      </c>
      <c r="X74" s="42">
        <v>15942</v>
      </c>
      <c r="Y74" s="42">
        <v>110887</v>
      </c>
      <c r="Z74" s="42">
        <v>6553</v>
      </c>
      <c r="AA74" s="42">
        <v>46025</v>
      </c>
      <c r="AB74" s="42">
        <v>70469</v>
      </c>
      <c r="AC74" s="42">
        <v>9056</v>
      </c>
      <c r="AD74" s="47">
        <f t="shared" si="3"/>
        <v>305977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258932</v>
      </c>
      <c r="AK74" s="42">
        <v>0</v>
      </c>
      <c r="AL74" s="42">
        <v>0</v>
      </c>
      <c r="AM74" s="46">
        <v>1723674</v>
      </c>
      <c r="AN74" s="42">
        <v>905520</v>
      </c>
      <c r="AO74" s="42">
        <v>242990</v>
      </c>
      <c r="AP74" s="42">
        <v>575164</v>
      </c>
      <c r="AQ74" s="44">
        <v>1723674</v>
      </c>
    </row>
    <row r="75" spans="1:43" s="40" customFormat="1" ht="12.75">
      <c r="A75" s="62" t="s">
        <v>147</v>
      </c>
      <c r="B75" s="63" t="s">
        <v>60</v>
      </c>
      <c r="C75" s="49">
        <v>19500</v>
      </c>
      <c r="D75" s="42">
        <v>549684</v>
      </c>
      <c r="E75" s="42">
        <v>176804</v>
      </c>
      <c r="F75" s="42">
        <v>300</v>
      </c>
      <c r="G75" s="42">
        <v>726788</v>
      </c>
      <c r="H75" s="73">
        <v>17229</v>
      </c>
      <c r="I75" s="42">
        <v>85727</v>
      </c>
      <c r="J75" s="42">
        <v>14433</v>
      </c>
      <c r="K75" s="42">
        <v>1054</v>
      </c>
      <c r="L75" s="42">
        <v>21600</v>
      </c>
      <c r="M75" s="42">
        <v>45654</v>
      </c>
      <c r="N75" s="42">
        <v>343</v>
      </c>
      <c r="O75" s="42">
        <v>3142</v>
      </c>
      <c r="P75" s="42">
        <v>0</v>
      </c>
      <c r="Q75" s="42">
        <v>0</v>
      </c>
      <c r="R75" s="42">
        <v>11532</v>
      </c>
      <c r="S75" s="44">
        <v>183485</v>
      </c>
      <c r="T75" s="42">
        <v>0</v>
      </c>
      <c r="U75" s="42">
        <v>0</v>
      </c>
      <c r="V75" s="42">
        <v>0</v>
      </c>
      <c r="W75" s="42">
        <v>14541</v>
      </c>
      <c r="X75" s="42">
        <v>1424</v>
      </c>
      <c r="Y75" s="42">
        <v>41561</v>
      </c>
      <c r="Z75" s="42">
        <v>5531</v>
      </c>
      <c r="AA75" s="42">
        <v>33637</v>
      </c>
      <c r="AB75" s="42">
        <v>25190</v>
      </c>
      <c r="AC75" s="42">
        <v>348</v>
      </c>
      <c r="AD75" s="47">
        <f t="shared" si="3"/>
        <v>122232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107691</v>
      </c>
      <c r="AK75" s="42">
        <v>0</v>
      </c>
      <c r="AL75" s="42">
        <v>0</v>
      </c>
      <c r="AM75" s="46">
        <v>1049734</v>
      </c>
      <c r="AN75" s="42">
        <v>726488</v>
      </c>
      <c r="AO75" s="42">
        <v>106267</v>
      </c>
      <c r="AP75" s="42">
        <v>216979</v>
      </c>
      <c r="AQ75" s="44">
        <v>1049734</v>
      </c>
    </row>
    <row r="76" spans="1:43" s="40" customFormat="1" ht="12.75">
      <c r="A76" s="62" t="s">
        <v>148</v>
      </c>
      <c r="B76" s="63" t="s">
        <v>33</v>
      </c>
      <c r="C76" s="49">
        <v>19396</v>
      </c>
      <c r="D76" s="42">
        <v>1208147</v>
      </c>
      <c r="E76" s="42">
        <v>396008</v>
      </c>
      <c r="F76" s="42">
        <v>0</v>
      </c>
      <c r="G76" s="42">
        <v>1604155</v>
      </c>
      <c r="H76" s="73">
        <v>70128</v>
      </c>
      <c r="I76" s="42">
        <v>85381</v>
      </c>
      <c r="J76" s="42">
        <v>23034</v>
      </c>
      <c r="K76" s="42">
        <v>4943</v>
      </c>
      <c r="L76" s="42">
        <v>32839</v>
      </c>
      <c r="M76" s="42">
        <v>113269</v>
      </c>
      <c r="N76" s="42">
        <v>73818</v>
      </c>
      <c r="O76" s="42">
        <v>0</v>
      </c>
      <c r="P76" s="42">
        <v>0</v>
      </c>
      <c r="Q76" s="42">
        <v>0</v>
      </c>
      <c r="R76" s="42">
        <v>13663</v>
      </c>
      <c r="S76" s="44">
        <v>346947</v>
      </c>
      <c r="T76" s="42">
        <v>0</v>
      </c>
      <c r="U76" s="42">
        <v>0</v>
      </c>
      <c r="V76" s="42">
        <v>0</v>
      </c>
      <c r="W76" s="42">
        <v>22743</v>
      </c>
      <c r="X76" s="42">
        <v>15801</v>
      </c>
      <c r="Y76" s="42">
        <v>175647</v>
      </c>
      <c r="Z76" s="42">
        <v>16409</v>
      </c>
      <c r="AA76" s="42">
        <v>50941</v>
      </c>
      <c r="AB76" s="42">
        <v>23256</v>
      </c>
      <c r="AC76" s="42">
        <v>62586</v>
      </c>
      <c r="AD76" s="47">
        <v>518679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344640</v>
      </c>
      <c r="AK76" s="42">
        <v>0</v>
      </c>
      <c r="AL76" s="42">
        <v>0</v>
      </c>
      <c r="AM76" s="46">
        <v>2388613</v>
      </c>
      <c r="AN76" s="42">
        <v>1604155</v>
      </c>
      <c r="AO76" s="42">
        <v>328839</v>
      </c>
      <c r="AP76" s="42">
        <v>455619</v>
      </c>
      <c r="AQ76" s="44">
        <v>2388613</v>
      </c>
    </row>
    <row r="77" spans="1:43" s="40" customFormat="1" ht="12.75">
      <c r="A77" s="62" t="s">
        <v>149</v>
      </c>
      <c r="B77" s="63" t="s">
        <v>150</v>
      </c>
      <c r="C77" s="49">
        <v>19338</v>
      </c>
      <c r="D77" s="42">
        <v>412423</v>
      </c>
      <c r="E77" s="42">
        <v>161994</v>
      </c>
      <c r="F77" s="42">
        <v>0</v>
      </c>
      <c r="G77" s="42">
        <v>574417</v>
      </c>
      <c r="H77" s="73">
        <v>50264</v>
      </c>
      <c r="I77" s="42">
        <v>16558</v>
      </c>
      <c r="J77" s="42">
        <v>17707</v>
      </c>
      <c r="K77" s="42">
        <v>1549</v>
      </c>
      <c r="L77" s="42">
        <v>10851</v>
      </c>
      <c r="M77" s="42">
        <v>32476</v>
      </c>
      <c r="N77" s="42">
        <v>43185</v>
      </c>
      <c r="O77" s="42">
        <v>0</v>
      </c>
      <c r="P77" s="42">
        <v>0</v>
      </c>
      <c r="Q77" s="42">
        <v>0</v>
      </c>
      <c r="R77" s="42">
        <v>2758</v>
      </c>
      <c r="S77" s="44">
        <v>125084</v>
      </c>
      <c r="T77" s="42">
        <v>0</v>
      </c>
      <c r="U77" s="42">
        <v>0</v>
      </c>
      <c r="V77" s="42">
        <v>0</v>
      </c>
      <c r="W77" s="42">
        <v>19022</v>
      </c>
      <c r="X77" s="42">
        <v>9629</v>
      </c>
      <c r="Y77" s="42">
        <v>77743</v>
      </c>
      <c r="Z77" s="42">
        <v>6719</v>
      </c>
      <c r="AA77" s="42">
        <v>25749</v>
      </c>
      <c r="AB77" s="42">
        <v>13823</v>
      </c>
      <c r="AC77" s="42">
        <v>0</v>
      </c>
      <c r="AD77" s="47">
        <f aca="true" t="shared" si="4" ref="AD77:AD96">SUM(T77:AC77)</f>
        <v>152685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133663</v>
      </c>
      <c r="AK77" s="42">
        <v>9629</v>
      </c>
      <c r="AL77" s="42">
        <v>9629</v>
      </c>
      <c r="AM77" s="46">
        <v>902450</v>
      </c>
      <c r="AN77" s="42">
        <v>574417</v>
      </c>
      <c r="AO77" s="42">
        <v>124034</v>
      </c>
      <c r="AP77" s="42">
        <v>213628</v>
      </c>
      <c r="AQ77" s="44">
        <v>912079</v>
      </c>
    </row>
    <row r="78" spans="1:43" s="40" customFormat="1" ht="12.75">
      <c r="A78" s="62" t="s">
        <v>151</v>
      </c>
      <c r="B78" s="63" t="s">
        <v>152</v>
      </c>
      <c r="C78" s="49">
        <v>18822</v>
      </c>
      <c r="D78" s="42">
        <v>545352</v>
      </c>
      <c r="E78" s="42">
        <v>114786</v>
      </c>
      <c r="F78" s="42">
        <v>0</v>
      </c>
      <c r="G78" s="42">
        <v>660138</v>
      </c>
      <c r="H78" s="73">
        <v>21297</v>
      </c>
      <c r="I78" s="42">
        <v>48470</v>
      </c>
      <c r="J78" s="42">
        <v>37780</v>
      </c>
      <c r="K78" s="42">
        <v>1943</v>
      </c>
      <c r="L78" s="42">
        <v>23264</v>
      </c>
      <c r="M78" s="42">
        <v>59587</v>
      </c>
      <c r="N78" s="42">
        <v>5313</v>
      </c>
      <c r="O78" s="42">
        <v>0</v>
      </c>
      <c r="P78" s="42">
        <v>125625</v>
      </c>
      <c r="Q78" s="42">
        <v>0</v>
      </c>
      <c r="R78" s="42">
        <v>0</v>
      </c>
      <c r="S78" s="44">
        <v>301982</v>
      </c>
      <c r="T78" s="42">
        <v>0</v>
      </c>
      <c r="U78" s="42">
        <v>0</v>
      </c>
      <c r="V78" s="42">
        <v>0</v>
      </c>
      <c r="W78" s="42">
        <v>12432</v>
      </c>
      <c r="X78" s="42">
        <v>5077</v>
      </c>
      <c r="Y78" s="42">
        <v>63591</v>
      </c>
      <c r="Z78" s="42">
        <v>4080</v>
      </c>
      <c r="AA78" s="42">
        <v>42127</v>
      </c>
      <c r="AB78" s="42">
        <v>22511</v>
      </c>
      <c r="AC78" s="42">
        <v>0</v>
      </c>
      <c r="AD78" s="47">
        <f t="shared" si="4"/>
        <v>149818</v>
      </c>
      <c r="AE78" s="42">
        <v>0</v>
      </c>
      <c r="AF78" s="42">
        <v>0</v>
      </c>
      <c r="AG78" s="42">
        <v>0</v>
      </c>
      <c r="AH78" s="42">
        <v>0</v>
      </c>
      <c r="AI78" s="42" t="s">
        <v>404</v>
      </c>
      <c r="AJ78" s="42">
        <v>137386</v>
      </c>
      <c r="AK78" s="42">
        <v>0</v>
      </c>
      <c r="AL78" s="42">
        <v>0</v>
      </c>
      <c r="AM78" s="46">
        <v>1133235</v>
      </c>
      <c r="AN78" s="42">
        <v>660138</v>
      </c>
      <c r="AO78" s="42">
        <v>132309</v>
      </c>
      <c r="AP78" s="42">
        <v>340788</v>
      </c>
      <c r="AQ78" s="44">
        <v>1133235</v>
      </c>
    </row>
    <row r="79" spans="1:43" s="40" customFormat="1" ht="12.75">
      <c r="A79" s="62" t="s">
        <v>153</v>
      </c>
      <c r="B79" s="63" t="s">
        <v>126</v>
      </c>
      <c r="C79" s="49">
        <v>18030</v>
      </c>
      <c r="D79" s="42">
        <v>717662</v>
      </c>
      <c r="E79" s="42">
        <v>148625</v>
      </c>
      <c r="F79" s="42">
        <v>0</v>
      </c>
      <c r="G79" s="42">
        <v>866287</v>
      </c>
      <c r="H79" s="73">
        <v>168615</v>
      </c>
      <c r="I79" s="42">
        <v>86667</v>
      </c>
      <c r="J79" s="42">
        <v>9864</v>
      </c>
      <c r="K79" s="42">
        <v>370</v>
      </c>
      <c r="L79" s="42">
        <v>17774</v>
      </c>
      <c r="M79" s="42">
        <v>93275</v>
      </c>
      <c r="N79" s="42">
        <v>0</v>
      </c>
      <c r="O79" s="42">
        <v>0</v>
      </c>
      <c r="P79" s="42">
        <v>0</v>
      </c>
      <c r="Q79" s="42">
        <v>0</v>
      </c>
      <c r="R79" s="42">
        <v>43636</v>
      </c>
      <c r="S79" s="44">
        <v>251586</v>
      </c>
      <c r="T79" s="42">
        <v>0</v>
      </c>
      <c r="U79" s="42">
        <v>0</v>
      </c>
      <c r="V79" s="42">
        <v>0</v>
      </c>
      <c r="W79" s="42">
        <v>27678</v>
      </c>
      <c r="X79" s="42">
        <v>0</v>
      </c>
      <c r="Y79" s="42">
        <v>96194</v>
      </c>
      <c r="Z79" s="42">
        <v>4835</v>
      </c>
      <c r="AA79" s="42">
        <v>61424</v>
      </c>
      <c r="AB79" s="42">
        <v>8000</v>
      </c>
      <c r="AC79" s="42">
        <v>0</v>
      </c>
      <c r="AD79" s="47">
        <f t="shared" si="4"/>
        <v>198131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170453</v>
      </c>
      <c r="AK79" s="42">
        <v>0</v>
      </c>
      <c r="AL79" s="42">
        <v>0</v>
      </c>
      <c r="AM79" s="46">
        <v>1484619</v>
      </c>
      <c r="AN79" s="42">
        <v>866287</v>
      </c>
      <c r="AO79" s="42">
        <v>170453</v>
      </c>
      <c r="AP79" s="42">
        <v>447879</v>
      </c>
      <c r="AQ79" s="44">
        <v>1484619</v>
      </c>
    </row>
    <row r="80" spans="1:43" s="40" customFormat="1" ht="12.75">
      <c r="A80" s="62" t="s">
        <v>154</v>
      </c>
      <c r="B80" s="63" t="s">
        <v>155</v>
      </c>
      <c r="C80" s="49">
        <v>17797</v>
      </c>
      <c r="D80" s="42">
        <v>538244</v>
      </c>
      <c r="E80" s="42">
        <v>92027</v>
      </c>
      <c r="F80" s="42">
        <v>0</v>
      </c>
      <c r="G80" s="42">
        <v>630271</v>
      </c>
      <c r="H80" s="73">
        <v>23277</v>
      </c>
      <c r="I80" s="42">
        <v>0</v>
      </c>
      <c r="J80" s="42">
        <v>9129</v>
      </c>
      <c r="K80" s="42">
        <v>123</v>
      </c>
      <c r="L80" s="42">
        <v>12622</v>
      </c>
      <c r="M80" s="42">
        <v>45762</v>
      </c>
      <c r="N80" s="42">
        <v>33474</v>
      </c>
      <c r="O80" s="42">
        <v>0</v>
      </c>
      <c r="P80" s="42">
        <v>0</v>
      </c>
      <c r="Q80" s="42">
        <v>0</v>
      </c>
      <c r="R80" s="42">
        <v>11604</v>
      </c>
      <c r="S80" s="44">
        <v>112714</v>
      </c>
      <c r="T80" s="42">
        <v>0</v>
      </c>
      <c r="U80" s="42">
        <v>0</v>
      </c>
      <c r="V80" s="42">
        <v>0</v>
      </c>
      <c r="W80" s="42">
        <v>5518</v>
      </c>
      <c r="X80" s="42">
        <v>6000</v>
      </c>
      <c r="Y80" s="42">
        <v>67426</v>
      </c>
      <c r="Z80" s="42">
        <v>1676</v>
      </c>
      <c r="AA80" s="42">
        <v>27721</v>
      </c>
      <c r="AB80" s="42">
        <v>19617</v>
      </c>
      <c r="AC80" s="42">
        <v>0</v>
      </c>
      <c r="AD80" s="47">
        <f t="shared" si="4"/>
        <v>127958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122440</v>
      </c>
      <c r="AK80" s="42">
        <v>6848</v>
      </c>
      <c r="AL80" s="42">
        <v>6848</v>
      </c>
      <c r="AM80" s="46">
        <v>894220</v>
      </c>
      <c r="AN80" s="42">
        <v>630271</v>
      </c>
      <c r="AO80" s="42">
        <v>116440</v>
      </c>
      <c r="AP80" s="42">
        <v>154357</v>
      </c>
      <c r="AQ80" s="44">
        <v>901068</v>
      </c>
    </row>
    <row r="81" spans="1:43" s="40" customFormat="1" ht="12.75">
      <c r="A81" s="62" t="s">
        <v>156</v>
      </c>
      <c r="B81" s="63" t="s">
        <v>100</v>
      </c>
      <c r="C81" s="49">
        <v>17240</v>
      </c>
      <c r="D81" s="42">
        <v>420843</v>
      </c>
      <c r="E81" s="42">
        <v>137427</v>
      </c>
      <c r="F81" s="42">
        <v>0</v>
      </c>
      <c r="G81" s="42">
        <v>558270</v>
      </c>
      <c r="H81" s="73">
        <v>27647</v>
      </c>
      <c r="I81" s="42">
        <v>34669</v>
      </c>
      <c r="J81" s="42">
        <v>21754</v>
      </c>
      <c r="K81" s="42">
        <v>10547</v>
      </c>
      <c r="L81" s="42">
        <v>8742</v>
      </c>
      <c r="M81" s="42">
        <v>23680</v>
      </c>
      <c r="N81" s="42">
        <v>61845</v>
      </c>
      <c r="O81" s="42">
        <v>0</v>
      </c>
      <c r="P81" s="42">
        <v>0</v>
      </c>
      <c r="Q81" s="42">
        <v>0</v>
      </c>
      <c r="R81" s="42">
        <v>1475</v>
      </c>
      <c r="S81" s="44">
        <v>162712</v>
      </c>
      <c r="T81" s="42">
        <v>0</v>
      </c>
      <c r="U81" s="42">
        <v>0</v>
      </c>
      <c r="V81" s="42">
        <v>1555</v>
      </c>
      <c r="W81" s="42">
        <v>3469</v>
      </c>
      <c r="X81" s="42">
        <v>0</v>
      </c>
      <c r="Y81" s="42">
        <v>38129</v>
      </c>
      <c r="Z81" s="42">
        <v>12270</v>
      </c>
      <c r="AA81" s="42">
        <v>10497</v>
      </c>
      <c r="AB81" s="42">
        <v>44728</v>
      </c>
      <c r="AC81" s="42">
        <v>0</v>
      </c>
      <c r="AD81" s="47">
        <f t="shared" si="4"/>
        <v>110648</v>
      </c>
      <c r="AE81" s="42">
        <v>3819</v>
      </c>
      <c r="AF81" s="42">
        <v>0</v>
      </c>
      <c r="AG81" s="42">
        <v>0</v>
      </c>
      <c r="AH81" s="42">
        <v>0</v>
      </c>
      <c r="AI81" s="42">
        <v>0</v>
      </c>
      <c r="AJ81" s="42">
        <v>105624</v>
      </c>
      <c r="AK81" s="42">
        <v>3819</v>
      </c>
      <c r="AL81" s="42">
        <v>0</v>
      </c>
      <c r="AM81" s="46">
        <v>859277</v>
      </c>
      <c r="AN81" s="42">
        <v>558270</v>
      </c>
      <c r="AO81" s="42">
        <v>109443</v>
      </c>
      <c r="AP81" s="42">
        <v>195383</v>
      </c>
      <c r="AQ81" s="44">
        <v>863096</v>
      </c>
    </row>
    <row r="82" spans="1:43" s="40" customFormat="1" ht="12.75">
      <c r="A82" s="62" t="s">
        <v>157</v>
      </c>
      <c r="B82" s="63" t="s">
        <v>130</v>
      </c>
      <c r="C82" s="49">
        <v>16557</v>
      </c>
      <c r="D82" s="42">
        <v>668980</v>
      </c>
      <c r="E82" s="42">
        <v>140853</v>
      </c>
      <c r="F82" s="42">
        <v>0</v>
      </c>
      <c r="G82" s="42">
        <v>809833</v>
      </c>
      <c r="H82" s="73">
        <v>59661</v>
      </c>
      <c r="I82" s="42">
        <v>58227</v>
      </c>
      <c r="J82" s="42">
        <v>50679</v>
      </c>
      <c r="K82" s="42">
        <v>2347</v>
      </c>
      <c r="L82" s="42">
        <v>19476</v>
      </c>
      <c r="M82" s="42">
        <v>92627</v>
      </c>
      <c r="N82" s="42">
        <v>55286</v>
      </c>
      <c r="O82" s="42">
        <v>5030</v>
      </c>
      <c r="P82" s="42">
        <v>0</v>
      </c>
      <c r="Q82" s="42">
        <v>0</v>
      </c>
      <c r="R82" s="42">
        <v>16724</v>
      </c>
      <c r="S82" s="44">
        <v>300396</v>
      </c>
      <c r="T82" s="42">
        <v>0</v>
      </c>
      <c r="U82" s="42">
        <v>130139</v>
      </c>
      <c r="V82" s="42">
        <v>4580</v>
      </c>
      <c r="W82" s="42">
        <v>34863</v>
      </c>
      <c r="X82" s="42">
        <v>6226</v>
      </c>
      <c r="Y82" s="42">
        <v>64187</v>
      </c>
      <c r="Z82" s="42">
        <v>5615</v>
      </c>
      <c r="AA82" s="42">
        <v>33743</v>
      </c>
      <c r="AB82" s="42">
        <v>26088</v>
      </c>
      <c r="AC82" s="42">
        <v>9201</v>
      </c>
      <c r="AD82" s="47">
        <f t="shared" si="4"/>
        <v>314642</v>
      </c>
      <c r="AE82" s="42">
        <v>1803</v>
      </c>
      <c r="AF82" s="42">
        <v>100</v>
      </c>
      <c r="AG82" s="42">
        <v>1941</v>
      </c>
      <c r="AH82" s="42">
        <v>1458</v>
      </c>
      <c r="AI82" s="42">
        <v>0</v>
      </c>
      <c r="AJ82" s="42">
        <v>145060</v>
      </c>
      <c r="AK82" s="42">
        <v>13437</v>
      </c>
      <c r="AL82" s="42">
        <v>8135</v>
      </c>
      <c r="AM82" s="46">
        <v>1484532</v>
      </c>
      <c r="AN82" s="42">
        <v>809833</v>
      </c>
      <c r="AO82" s="42">
        <v>144136</v>
      </c>
      <c r="AP82" s="42">
        <v>544000</v>
      </c>
      <c r="AQ82" s="44">
        <v>1497969</v>
      </c>
    </row>
    <row r="83" spans="1:43" s="40" customFormat="1" ht="12.75">
      <c r="A83" s="62" t="s">
        <v>158</v>
      </c>
      <c r="B83" s="63" t="s">
        <v>159</v>
      </c>
      <c r="C83" s="49">
        <v>16391</v>
      </c>
      <c r="D83" s="42">
        <v>822343</v>
      </c>
      <c r="E83" s="42">
        <v>276450</v>
      </c>
      <c r="F83" s="42">
        <v>0</v>
      </c>
      <c r="G83" s="42">
        <v>1098793</v>
      </c>
      <c r="H83" s="73">
        <v>48873</v>
      </c>
      <c r="I83" s="42">
        <v>58180</v>
      </c>
      <c r="J83" s="42">
        <v>24658</v>
      </c>
      <c r="K83" s="42">
        <v>4638</v>
      </c>
      <c r="L83" s="42">
        <v>26222</v>
      </c>
      <c r="M83" s="42">
        <v>63741</v>
      </c>
      <c r="N83" s="42">
        <v>20509</v>
      </c>
      <c r="O83" s="42">
        <v>2217</v>
      </c>
      <c r="P83" s="42">
        <v>0</v>
      </c>
      <c r="Q83" s="42">
        <v>0</v>
      </c>
      <c r="R83" s="42">
        <v>10701</v>
      </c>
      <c r="S83" s="44">
        <v>210866</v>
      </c>
      <c r="T83" s="42">
        <v>0</v>
      </c>
      <c r="U83" s="42">
        <v>0</v>
      </c>
      <c r="V83" s="42">
        <v>0</v>
      </c>
      <c r="W83" s="42">
        <v>20304</v>
      </c>
      <c r="X83" s="42">
        <v>11822</v>
      </c>
      <c r="Y83" s="42">
        <v>94552</v>
      </c>
      <c r="Z83" s="42">
        <v>8910</v>
      </c>
      <c r="AA83" s="42">
        <v>78342</v>
      </c>
      <c r="AB83" s="42">
        <v>20101</v>
      </c>
      <c r="AC83" s="42">
        <v>0</v>
      </c>
      <c r="AD83" s="47">
        <f t="shared" si="4"/>
        <v>234031</v>
      </c>
      <c r="AE83" s="42">
        <v>2126</v>
      </c>
      <c r="AF83" s="42">
        <v>0</v>
      </c>
      <c r="AG83" s="42">
        <v>29</v>
      </c>
      <c r="AH83" s="42">
        <v>0</v>
      </c>
      <c r="AI83" s="42">
        <v>0</v>
      </c>
      <c r="AJ83" s="42">
        <v>213727</v>
      </c>
      <c r="AK83" s="42">
        <v>6679</v>
      </c>
      <c r="AL83" s="42">
        <v>4524</v>
      </c>
      <c r="AM83" s="46">
        <v>1592563</v>
      </c>
      <c r="AN83" s="42">
        <v>1098793</v>
      </c>
      <c r="AO83" s="42">
        <v>204060</v>
      </c>
      <c r="AP83" s="42">
        <v>296389</v>
      </c>
      <c r="AQ83" s="44">
        <v>1599242</v>
      </c>
    </row>
    <row r="84" spans="1:43" s="40" customFormat="1" ht="12.75">
      <c r="A84" s="62" t="s">
        <v>160</v>
      </c>
      <c r="B84" s="63" t="s">
        <v>161</v>
      </c>
      <c r="C84" s="49">
        <v>15936</v>
      </c>
      <c r="D84" s="42">
        <v>727780</v>
      </c>
      <c r="E84" s="42">
        <v>261553</v>
      </c>
      <c r="F84" s="42">
        <v>0</v>
      </c>
      <c r="G84" s="42">
        <v>989333</v>
      </c>
      <c r="H84" s="73">
        <v>22998</v>
      </c>
      <c r="I84" s="42">
        <v>154423</v>
      </c>
      <c r="J84" s="42">
        <v>16846</v>
      </c>
      <c r="K84" s="42">
        <v>3050</v>
      </c>
      <c r="L84" s="42">
        <v>13573</v>
      </c>
      <c r="M84" s="42">
        <v>40026</v>
      </c>
      <c r="N84" s="42">
        <v>100669</v>
      </c>
      <c r="O84" s="42">
        <v>650</v>
      </c>
      <c r="P84" s="42">
        <v>0</v>
      </c>
      <c r="Q84" s="42">
        <v>0</v>
      </c>
      <c r="R84" s="42">
        <v>51739</v>
      </c>
      <c r="S84" s="44">
        <v>380976</v>
      </c>
      <c r="T84" s="42">
        <v>0</v>
      </c>
      <c r="U84" s="42">
        <v>0</v>
      </c>
      <c r="V84" s="42">
        <v>6702</v>
      </c>
      <c r="W84" s="42">
        <v>311159</v>
      </c>
      <c r="X84" s="42">
        <v>0</v>
      </c>
      <c r="Y84" s="42">
        <v>96835</v>
      </c>
      <c r="Z84" s="42">
        <v>5951</v>
      </c>
      <c r="AA84" s="42">
        <v>46034</v>
      </c>
      <c r="AB84" s="42">
        <v>29256</v>
      </c>
      <c r="AC84" s="42">
        <v>0</v>
      </c>
      <c r="AD84" s="47">
        <f t="shared" si="4"/>
        <v>495937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178076</v>
      </c>
      <c r="AK84" s="42">
        <v>0</v>
      </c>
      <c r="AL84" s="42">
        <v>0</v>
      </c>
      <c r="AM84" s="46">
        <v>1889244</v>
      </c>
      <c r="AN84" s="42">
        <v>989333</v>
      </c>
      <c r="AO84" s="42">
        <v>178076</v>
      </c>
      <c r="AP84" s="42">
        <v>721835</v>
      </c>
      <c r="AQ84" s="44">
        <v>1889244</v>
      </c>
    </row>
    <row r="85" spans="1:43" s="40" customFormat="1" ht="12.75">
      <c r="A85" s="62" t="s">
        <v>398</v>
      </c>
      <c r="B85" s="63" t="s">
        <v>162</v>
      </c>
      <c r="C85" s="49">
        <v>15901</v>
      </c>
      <c r="D85" s="42">
        <v>198397</v>
      </c>
      <c r="E85" s="42">
        <v>74556</v>
      </c>
      <c r="F85" s="42">
        <v>0</v>
      </c>
      <c r="G85" s="42">
        <v>272953</v>
      </c>
      <c r="H85" s="73">
        <v>27519</v>
      </c>
      <c r="I85" s="42">
        <v>36522</v>
      </c>
      <c r="J85" s="42">
        <v>2002</v>
      </c>
      <c r="K85" s="42">
        <v>9812</v>
      </c>
      <c r="L85" s="42">
        <v>5982</v>
      </c>
      <c r="M85" s="42">
        <v>9188</v>
      </c>
      <c r="N85" s="42">
        <v>0</v>
      </c>
      <c r="O85" s="42">
        <v>0</v>
      </c>
      <c r="P85" s="42">
        <v>0</v>
      </c>
      <c r="Q85" s="42">
        <v>0</v>
      </c>
      <c r="R85" s="42">
        <v>1240</v>
      </c>
      <c r="S85" s="44">
        <v>64746</v>
      </c>
      <c r="T85" s="42">
        <v>0</v>
      </c>
      <c r="U85" s="42">
        <v>0</v>
      </c>
      <c r="V85" s="42">
        <v>1519</v>
      </c>
      <c r="W85" s="42">
        <v>9609</v>
      </c>
      <c r="X85" s="42">
        <v>3587</v>
      </c>
      <c r="Y85" s="42">
        <v>35632</v>
      </c>
      <c r="Z85" s="42">
        <v>1267</v>
      </c>
      <c r="AA85" s="42">
        <v>5764</v>
      </c>
      <c r="AB85" s="42">
        <v>13632</v>
      </c>
      <c r="AC85" s="42">
        <v>0</v>
      </c>
      <c r="AD85" s="47">
        <f t="shared" si="4"/>
        <v>71010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59882</v>
      </c>
      <c r="AK85" s="42">
        <v>0</v>
      </c>
      <c r="AL85" s="42">
        <v>0</v>
      </c>
      <c r="AM85" s="46">
        <v>436228</v>
      </c>
      <c r="AN85" s="42">
        <v>272953</v>
      </c>
      <c r="AO85" s="42">
        <v>56295</v>
      </c>
      <c r="AP85" s="42">
        <v>106980</v>
      </c>
      <c r="AQ85" s="44">
        <v>436228</v>
      </c>
    </row>
    <row r="86" spans="1:43" s="40" customFormat="1" ht="12.75">
      <c r="A86" s="62" t="s">
        <v>163</v>
      </c>
      <c r="B86" s="63" t="s">
        <v>164</v>
      </c>
      <c r="C86" s="49">
        <v>15323</v>
      </c>
      <c r="D86" s="42">
        <v>524217</v>
      </c>
      <c r="E86" s="42">
        <v>136126</v>
      </c>
      <c r="F86" s="42">
        <v>0</v>
      </c>
      <c r="G86" s="42">
        <v>660343</v>
      </c>
      <c r="H86" s="73">
        <v>15754</v>
      </c>
      <c r="I86" s="42">
        <v>65842</v>
      </c>
      <c r="J86" s="42">
        <v>15992</v>
      </c>
      <c r="K86" s="42">
        <v>1923</v>
      </c>
      <c r="L86" s="42">
        <v>16596</v>
      </c>
      <c r="M86" s="42">
        <v>66576</v>
      </c>
      <c r="N86" s="42">
        <v>55063</v>
      </c>
      <c r="O86" s="42">
        <v>839</v>
      </c>
      <c r="P86" s="42">
        <v>0</v>
      </c>
      <c r="Q86" s="42">
        <v>20000</v>
      </c>
      <c r="R86" s="42">
        <v>1378</v>
      </c>
      <c r="S86" s="44">
        <v>244209</v>
      </c>
      <c r="T86" s="42">
        <v>0</v>
      </c>
      <c r="U86" s="42">
        <v>0</v>
      </c>
      <c r="V86" s="42">
        <v>0</v>
      </c>
      <c r="W86" s="42">
        <v>6580</v>
      </c>
      <c r="X86" s="42">
        <v>24409</v>
      </c>
      <c r="Y86" s="42">
        <v>36487</v>
      </c>
      <c r="Z86" s="42">
        <v>3731</v>
      </c>
      <c r="AA86" s="42">
        <v>10673</v>
      </c>
      <c r="AB86" s="42">
        <v>35646</v>
      </c>
      <c r="AC86" s="42">
        <v>2276</v>
      </c>
      <c r="AD86" s="47">
        <f t="shared" si="4"/>
        <v>119802</v>
      </c>
      <c r="AE86" s="42">
        <v>1200</v>
      </c>
      <c r="AF86" s="42">
        <v>0</v>
      </c>
      <c r="AG86" s="42">
        <v>0</v>
      </c>
      <c r="AH86" s="42">
        <v>0</v>
      </c>
      <c r="AI86" s="42">
        <v>0</v>
      </c>
      <c r="AJ86" s="42">
        <v>113222</v>
      </c>
      <c r="AK86" s="42">
        <v>1200</v>
      </c>
      <c r="AL86" s="42">
        <v>0</v>
      </c>
      <c r="AM86" s="46">
        <v>1040108</v>
      </c>
      <c r="AN86" s="42">
        <v>660343</v>
      </c>
      <c r="AO86" s="42">
        <v>90013</v>
      </c>
      <c r="AP86" s="42">
        <v>290952</v>
      </c>
      <c r="AQ86" s="44">
        <v>1041308</v>
      </c>
    </row>
    <row r="87" spans="1:43" s="40" customFormat="1" ht="12.75">
      <c r="A87" s="62" t="s">
        <v>165</v>
      </c>
      <c r="B87" s="63" t="s">
        <v>166</v>
      </c>
      <c r="C87" s="49">
        <v>15242</v>
      </c>
      <c r="D87" s="43">
        <v>284685</v>
      </c>
      <c r="E87" s="43">
        <v>17738</v>
      </c>
      <c r="F87" s="43">
        <v>0</v>
      </c>
      <c r="G87" s="43">
        <v>302423</v>
      </c>
      <c r="H87" s="75">
        <v>8794</v>
      </c>
      <c r="I87" s="43">
        <v>59181</v>
      </c>
      <c r="J87" s="43">
        <v>15969</v>
      </c>
      <c r="K87" s="43">
        <v>1496</v>
      </c>
      <c r="L87" s="43">
        <v>12385</v>
      </c>
      <c r="M87" s="43">
        <v>34484</v>
      </c>
      <c r="N87" s="43">
        <v>46233</v>
      </c>
      <c r="O87" s="43">
        <v>0</v>
      </c>
      <c r="P87" s="43">
        <v>0</v>
      </c>
      <c r="Q87" s="43">
        <v>0</v>
      </c>
      <c r="R87" s="43">
        <v>0</v>
      </c>
      <c r="S87" s="45">
        <v>169748</v>
      </c>
      <c r="T87" s="43">
        <v>0</v>
      </c>
      <c r="U87" s="43">
        <v>0</v>
      </c>
      <c r="V87" s="43">
        <v>0</v>
      </c>
      <c r="W87" s="43">
        <v>6989</v>
      </c>
      <c r="X87" s="43">
        <v>5272</v>
      </c>
      <c r="Y87" s="43">
        <v>45586</v>
      </c>
      <c r="Z87" s="43">
        <v>4986</v>
      </c>
      <c r="AA87" s="43">
        <v>10046</v>
      </c>
      <c r="AB87" s="43">
        <v>29413</v>
      </c>
      <c r="AC87" s="43">
        <v>3457</v>
      </c>
      <c r="AD87" s="47">
        <f t="shared" si="4"/>
        <v>105749</v>
      </c>
      <c r="AE87" s="43">
        <v>708</v>
      </c>
      <c r="AF87" s="43">
        <v>50</v>
      </c>
      <c r="AG87" s="43">
        <v>43</v>
      </c>
      <c r="AH87" s="43">
        <v>1537</v>
      </c>
      <c r="AI87" s="43">
        <v>0</v>
      </c>
      <c r="AJ87" s="43">
        <v>98760</v>
      </c>
      <c r="AK87" s="43">
        <v>2338</v>
      </c>
      <c r="AL87" s="43">
        <v>0</v>
      </c>
      <c r="AM87" s="48">
        <v>586714</v>
      </c>
      <c r="AN87" s="43">
        <v>302423</v>
      </c>
      <c r="AO87" s="43">
        <v>95826</v>
      </c>
      <c r="AP87" s="43">
        <v>190803</v>
      </c>
      <c r="AQ87" s="45">
        <v>589052</v>
      </c>
    </row>
    <row r="88" spans="1:43" s="40" customFormat="1" ht="12.75">
      <c r="A88" s="62" t="s">
        <v>167</v>
      </c>
      <c r="B88" s="63" t="s">
        <v>168</v>
      </c>
      <c r="C88" s="49">
        <v>15014</v>
      </c>
      <c r="D88" s="42">
        <v>290329</v>
      </c>
      <c r="E88" s="42">
        <v>61718</v>
      </c>
      <c r="F88" s="42">
        <v>0</v>
      </c>
      <c r="G88" s="42">
        <v>352047</v>
      </c>
      <c r="H88" s="73">
        <v>12584</v>
      </c>
      <c r="I88" s="42">
        <v>27404</v>
      </c>
      <c r="J88" s="42">
        <v>8332</v>
      </c>
      <c r="K88" s="42">
        <v>1000</v>
      </c>
      <c r="L88" s="42">
        <v>9943</v>
      </c>
      <c r="M88" s="42">
        <v>31127</v>
      </c>
      <c r="N88" s="42">
        <v>15708</v>
      </c>
      <c r="O88" s="42">
        <v>0</v>
      </c>
      <c r="P88" s="42">
        <v>0</v>
      </c>
      <c r="Q88" s="42">
        <v>0</v>
      </c>
      <c r="R88" s="42">
        <v>0</v>
      </c>
      <c r="S88" s="44">
        <v>93514</v>
      </c>
      <c r="T88" s="42">
        <v>0</v>
      </c>
      <c r="U88" s="42">
        <v>0</v>
      </c>
      <c r="V88" s="42">
        <v>0</v>
      </c>
      <c r="W88" s="42">
        <v>4393</v>
      </c>
      <c r="X88" s="42">
        <v>0</v>
      </c>
      <c r="Y88" s="42">
        <v>32063</v>
      </c>
      <c r="Z88" s="42">
        <v>2851</v>
      </c>
      <c r="AA88" s="42">
        <v>11689</v>
      </c>
      <c r="AB88" s="42">
        <v>3958</v>
      </c>
      <c r="AC88" s="42">
        <v>5416</v>
      </c>
      <c r="AD88" s="47">
        <f t="shared" si="4"/>
        <v>60370</v>
      </c>
      <c r="AE88" s="42">
        <v>178</v>
      </c>
      <c r="AF88" s="42">
        <v>0</v>
      </c>
      <c r="AG88" s="42">
        <v>599</v>
      </c>
      <c r="AH88" s="42">
        <v>0</v>
      </c>
      <c r="AI88" s="42">
        <v>0</v>
      </c>
      <c r="AJ88" s="42">
        <v>55977</v>
      </c>
      <c r="AK88" s="42">
        <v>1277</v>
      </c>
      <c r="AL88" s="42">
        <v>500</v>
      </c>
      <c r="AM88" s="46">
        <v>518515</v>
      </c>
      <c r="AN88" s="42">
        <v>352047</v>
      </c>
      <c r="AO88" s="42">
        <v>56754</v>
      </c>
      <c r="AP88" s="42">
        <v>110991</v>
      </c>
      <c r="AQ88" s="44">
        <v>519792</v>
      </c>
    </row>
    <row r="89" spans="1:43" s="40" customFormat="1" ht="12.75">
      <c r="A89" s="62" t="s">
        <v>169</v>
      </c>
      <c r="B89" s="63" t="s">
        <v>170</v>
      </c>
      <c r="C89" s="49">
        <v>14437</v>
      </c>
      <c r="D89" s="42">
        <v>407250</v>
      </c>
      <c r="E89" s="42">
        <v>54373</v>
      </c>
      <c r="F89" s="42">
        <v>0</v>
      </c>
      <c r="G89" s="42">
        <v>461623</v>
      </c>
      <c r="H89" s="73">
        <v>26706</v>
      </c>
      <c r="I89" s="42">
        <v>48567</v>
      </c>
      <c r="J89" s="42">
        <v>17523</v>
      </c>
      <c r="K89" s="42">
        <v>2710</v>
      </c>
      <c r="L89" s="42">
        <v>16353</v>
      </c>
      <c r="M89" s="42">
        <v>62129</v>
      </c>
      <c r="N89" s="42">
        <v>42381</v>
      </c>
      <c r="O89" s="42">
        <v>0</v>
      </c>
      <c r="P89" s="42">
        <v>0</v>
      </c>
      <c r="Q89" s="42">
        <v>0</v>
      </c>
      <c r="R89" s="42">
        <v>1098</v>
      </c>
      <c r="S89" s="44">
        <v>190761</v>
      </c>
      <c r="T89" s="42">
        <v>0</v>
      </c>
      <c r="U89" s="42">
        <v>0</v>
      </c>
      <c r="V89" s="42">
        <v>0</v>
      </c>
      <c r="W89" s="42">
        <v>12783</v>
      </c>
      <c r="X89" s="42">
        <v>2178</v>
      </c>
      <c r="Y89" s="42">
        <v>46780</v>
      </c>
      <c r="Z89" s="42">
        <v>7151</v>
      </c>
      <c r="AA89" s="42">
        <v>9852</v>
      </c>
      <c r="AB89" s="42">
        <v>13625</v>
      </c>
      <c r="AC89" s="42">
        <v>0</v>
      </c>
      <c r="AD89" s="47">
        <f t="shared" si="4"/>
        <v>92369</v>
      </c>
      <c r="AE89" s="42">
        <v>1162</v>
      </c>
      <c r="AF89" s="42">
        <v>0</v>
      </c>
      <c r="AG89" s="42">
        <v>149</v>
      </c>
      <c r="AH89" s="42">
        <v>0</v>
      </c>
      <c r="AI89" s="42">
        <v>0</v>
      </c>
      <c r="AJ89" s="42">
        <v>79586</v>
      </c>
      <c r="AK89" s="42">
        <v>1311</v>
      </c>
      <c r="AL89" s="42">
        <v>0</v>
      </c>
      <c r="AM89" s="46">
        <v>771459</v>
      </c>
      <c r="AN89" s="42">
        <v>461623</v>
      </c>
      <c r="AO89" s="42">
        <v>78719</v>
      </c>
      <c r="AP89" s="42">
        <v>232428</v>
      </c>
      <c r="AQ89" s="44">
        <v>772770</v>
      </c>
    </row>
    <row r="90" spans="1:43" s="40" customFormat="1" ht="12.75">
      <c r="A90" s="62" t="s">
        <v>171</v>
      </c>
      <c r="B90" s="63" t="s">
        <v>172</v>
      </c>
      <c r="C90" s="49">
        <v>13665</v>
      </c>
      <c r="D90" s="42">
        <v>878797</v>
      </c>
      <c r="E90" s="42">
        <v>145630</v>
      </c>
      <c r="F90" s="42">
        <v>0</v>
      </c>
      <c r="G90" s="42">
        <v>1024427</v>
      </c>
      <c r="H90" s="73">
        <v>35822</v>
      </c>
      <c r="I90" s="42">
        <v>47786</v>
      </c>
      <c r="J90" s="42">
        <v>23066</v>
      </c>
      <c r="K90" s="42">
        <v>294</v>
      </c>
      <c r="L90" s="42">
        <v>30443</v>
      </c>
      <c r="M90" s="42">
        <v>26302</v>
      </c>
      <c r="N90" s="42">
        <v>39470</v>
      </c>
      <c r="O90" s="42">
        <v>0</v>
      </c>
      <c r="P90" s="42">
        <v>0</v>
      </c>
      <c r="Q90" s="42">
        <v>0</v>
      </c>
      <c r="R90" s="42">
        <v>7621</v>
      </c>
      <c r="S90" s="44">
        <v>174982</v>
      </c>
      <c r="T90" s="42">
        <v>0</v>
      </c>
      <c r="U90" s="42">
        <v>0</v>
      </c>
      <c r="V90" s="42">
        <v>33792</v>
      </c>
      <c r="W90" s="42">
        <v>33119</v>
      </c>
      <c r="X90" s="42">
        <v>0</v>
      </c>
      <c r="Y90" s="42">
        <v>49435</v>
      </c>
      <c r="Z90" s="42">
        <v>5896</v>
      </c>
      <c r="AA90" s="42">
        <v>14771</v>
      </c>
      <c r="AB90" s="42">
        <v>9781</v>
      </c>
      <c r="AC90" s="42">
        <v>8622</v>
      </c>
      <c r="AD90" s="47">
        <f t="shared" si="4"/>
        <v>155416</v>
      </c>
      <c r="AE90" s="42">
        <v>58683</v>
      </c>
      <c r="AF90" s="42">
        <v>0</v>
      </c>
      <c r="AG90" s="42">
        <v>1116</v>
      </c>
      <c r="AH90" s="42">
        <v>108</v>
      </c>
      <c r="AI90" s="42">
        <v>0</v>
      </c>
      <c r="AJ90" s="42">
        <v>88505</v>
      </c>
      <c r="AK90" s="42">
        <v>65022</v>
      </c>
      <c r="AL90" s="42">
        <v>5115</v>
      </c>
      <c r="AM90" s="46">
        <v>1390647</v>
      </c>
      <c r="AN90" s="42">
        <v>1024427</v>
      </c>
      <c r="AO90" s="42">
        <v>148412</v>
      </c>
      <c r="AP90" s="42">
        <v>282830</v>
      </c>
      <c r="AQ90" s="44">
        <v>1455669</v>
      </c>
    </row>
    <row r="91" spans="1:43" s="40" customFormat="1" ht="12.75">
      <c r="A91" s="62" t="s">
        <v>173</v>
      </c>
      <c r="B91" s="63" t="s">
        <v>68</v>
      </c>
      <c r="C91" s="49">
        <v>12973</v>
      </c>
      <c r="D91" s="42">
        <v>328030</v>
      </c>
      <c r="E91" s="42">
        <v>54692</v>
      </c>
      <c r="F91" s="42">
        <v>16372</v>
      </c>
      <c r="G91" s="42">
        <v>399094</v>
      </c>
      <c r="H91" s="73">
        <v>12157</v>
      </c>
      <c r="I91" s="42">
        <v>7056</v>
      </c>
      <c r="J91" s="42">
        <v>20619</v>
      </c>
      <c r="K91" s="42">
        <v>2446</v>
      </c>
      <c r="L91" s="42">
        <v>13920</v>
      </c>
      <c r="M91" s="42">
        <v>62226</v>
      </c>
      <c r="N91" s="42">
        <v>64575</v>
      </c>
      <c r="O91" s="42">
        <v>8088</v>
      </c>
      <c r="P91" s="42">
        <v>0</v>
      </c>
      <c r="Q91" s="42">
        <v>0</v>
      </c>
      <c r="R91" s="42">
        <v>6570</v>
      </c>
      <c r="S91" s="44">
        <v>185500</v>
      </c>
      <c r="T91" s="42">
        <v>0</v>
      </c>
      <c r="U91" s="42">
        <v>0</v>
      </c>
      <c r="V91" s="42">
        <v>0</v>
      </c>
      <c r="W91" s="42">
        <v>7269</v>
      </c>
      <c r="X91" s="42">
        <v>3092</v>
      </c>
      <c r="Y91" s="42">
        <v>69024</v>
      </c>
      <c r="Z91" s="42">
        <v>4918</v>
      </c>
      <c r="AA91" s="42">
        <v>25564</v>
      </c>
      <c r="AB91" s="42">
        <v>4628</v>
      </c>
      <c r="AC91" s="42">
        <v>12381</v>
      </c>
      <c r="AD91" s="47">
        <f t="shared" si="4"/>
        <v>126876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119607</v>
      </c>
      <c r="AK91" s="42">
        <v>1200</v>
      </c>
      <c r="AL91" s="42">
        <v>1200</v>
      </c>
      <c r="AM91" s="46">
        <v>723627</v>
      </c>
      <c r="AN91" s="42">
        <v>382722</v>
      </c>
      <c r="AO91" s="42">
        <v>116515</v>
      </c>
      <c r="AP91" s="42">
        <v>225590</v>
      </c>
      <c r="AQ91" s="44">
        <v>724827</v>
      </c>
    </row>
    <row r="92" spans="1:43" s="40" customFormat="1" ht="12.75">
      <c r="A92" s="62" t="s">
        <v>174</v>
      </c>
      <c r="B92" s="63" t="s">
        <v>175</v>
      </c>
      <c r="C92" s="49">
        <v>12845</v>
      </c>
      <c r="D92" s="42">
        <v>267230</v>
      </c>
      <c r="E92" s="42">
        <v>26383</v>
      </c>
      <c r="F92" s="42">
        <v>0</v>
      </c>
      <c r="G92" s="42">
        <v>293613</v>
      </c>
      <c r="H92" s="73">
        <v>12688</v>
      </c>
      <c r="I92" s="42">
        <v>67643</v>
      </c>
      <c r="J92" s="42">
        <v>9111</v>
      </c>
      <c r="K92" s="42">
        <v>3176</v>
      </c>
      <c r="L92" s="42">
        <v>8896</v>
      </c>
      <c r="M92" s="42">
        <v>16472</v>
      </c>
      <c r="N92" s="42">
        <v>24600</v>
      </c>
      <c r="O92" s="42">
        <v>9900</v>
      </c>
      <c r="P92" s="42">
        <v>0</v>
      </c>
      <c r="Q92" s="42">
        <v>0</v>
      </c>
      <c r="R92" s="42">
        <v>1121</v>
      </c>
      <c r="S92" s="44">
        <v>140919</v>
      </c>
      <c r="T92" s="42">
        <v>0</v>
      </c>
      <c r="U92" s="42">
        <v>0</v>
      </c>
      <c r="V92" s="42">
        <v>0</v>
      </c>
      <c r="W92" s="42">
        <v>20333</v>
      </c>
      <c r="X92" s="42">
        <v>0</v>
      </c>
      <c r="Y92" s="42">
        <v>35214</v>
      </c>
      <c r="Z92" s="42">
        <v>2699</v>
      </c>
      <c r="AA92" s="42">
        <v>5584</v>
      </c>
      <c r="AB92" s="42">
        <v>6686</v>
      </c>
      <c r="AC92" s="42">
        <v>5990</v>
      </c>
      <c r="AD92" s="47">
        <f t="shared" si="4"/>
        <v>76506</v>
      </c>
      <c r="AE92" s="42">
        <v>3146</v>
      </c>
      <c r="AF92" s="42">
        <v>5</v>
      </c>
      <c r="AG92" s="42">
        <v>0</v>
      </c>
      <c r="AH92" s="42">
        <v>0</v>
      </c>
      <c r="AI92" s="42">
        <v>0</v>
      </c>
      <c r="AJ92" s="42">
        <v>56173</v>
      </c>
      <c r="AK92" s="42">
        <v>3151</v>
      </c>
      <c r="AL92" s="42">
        <v>0</v>
      </c>
      <c r="AM92" s="46">
        <v>523726</v>
      </c>
      <c r="AN92" s="42">
        <v>293613</v>
      </c>
      <c r="AO92" s="42">
        <v>59324</v>
      </c>
      <c r="AP92" s="42">
        <v>173940</v>
      </c>
      <c r="AQ92" s="44">
        <v>526877</v>
      </c>
    </row>
    <row r="93" spans="1:43" s="40" customFormat="1" ht="12.75">
      <c r="A93" s="62" t="s">
        <v>176</v>
      </c>
      <c r="B93" s="63" t="s">
        <v>73</v>
      </c>
      <c r="C93" s="49">
        <v>12167</v>
      </c>
      <c r="D93" s="42">
        <v>474724</v>
      </c>
      <c r="E93" s="42">
        <v>59652</v>
      </c>
      <c r="F93" s="42">
        <v>0</v>
      </c>
      <c r="G93" s="42">
        <v>534376</v>
      </c>
      <c r="H93" s="73">
        <v>16267</v>
      </c>
      <c r="I93" s="42">
        <v>17059</v>
      </c>
      <c r="J93" s="42">
        <v>12461</v>
      </c>
      <c r="K93" s="42">
        <v>1169</v>
      </c>
      <c r="L93" s="42">
        <v>10864</v>
      </c>
      <c r="M93" s="42">
        <v>15870</v>
      </c>
      <c r="N93" s="42">
        <v>44711</v>
      </c>
      <c r="O93" s="42">
        <v>1252</v>
      </c>
      <c r="P93" s="42">
        <v>0</v>
      </c>
      <c r="Q93" s="42">
        <v>0</v>
      </c>
      <c r="R93" s="42">
        <v>31442</v>
      </c>
      <c r="S93" s="44">
        <v>134828</v>
      </c>
      <c r="T93" s="42">
        <v>0</v>
      </c>
      <c r="U93" s="42">
        <v>0</v>
      </c>
      <c r="V93" s="42">
        <v>0</v>
      </c>
      <c r="W93" s="42">
        <v>6656</v>
      </c>
      <c r="X93" s="42">
        <v>0</v>
      </c>
      <c r="Y93" s="42">
        <v>49696</v>
      </c>
      <c r="Z93" s="42">
        <v>2752</v>
      </c>
      <c r="AA93" s="42">
        <v>13393</v>
      </c>
      <c r="AB93" s="42">
        <v>2000</v>
      </c>
      <c r="AC93" s="42">
        <v>0</v>
      </c>
      <c r="AD93" s="47">
        <f t="shared" si="4"/>
        <v>74497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67841</v>
      </c>
      <c r="AK93" s="42">
        <v>0</v>
      </c>
      <c r="AL93" s="42">
        <v>0</v>
      </c>
      <c r="AM93" s="46">
        <v>759968</v>
      </c>
      <c r="AN93" s="42">
        <v>534376</v>
      </c>
      <c r="AO93" s="42">
        <v>67841</v>
      </c>
      <c r="AP93" s="42">
        <v>157751</v>
      </c>
      <c r="AQ93" s="44">
        <v>759968</v>
      </c>
    </row>
    <row r="94" spans="1:43" s="40" customFormat="1" ht="12.75">
      <c r="A94" s="62" t="s">
        <v>177</v>
      </c>
      <c r="B94" s="63" t="s">
        <v>95</v>
      </c>
      <c r="C94" s="49">
        <v>12009</v>
      </c>
      <c r="D94" s="42">
        <v>234478</v>
      </c>
      <c r="E94" s="42">
        <v>52417</v>
      </c>
      <c r="F94" s="42">
        <v>1100</v>
      </c>
      <c r="G94" s="42">
        <v>287995</v>
      </c>
      <c r="H94" s="73">
        <v>16021</v>
      </c>
      <c r="I94" s="42">
        <v>28640</v>
      </c>
      <c r="J94" s="42">
        <v>8012</v>
      </c>
      <c r="K94" s="42">
        <v>800</v>
      </c>
      <c r="L94" s="42">
        <v>10520</v>
      </c>
      <c r="M94" s="42">
        <v>28652</v>
      </c>
      <c r="N94" s="42">
        <v>29480</v>
      </c>
      <c r="O94" s="42">
        <v>0</v>
      </c>
      <c r="P94" s="42">
        <v>0</v>
      </c>
      <c r="Q94" s="42">
        <v>0</v>
      </c>
      <c r="R94" s="42">
        <v>2820</v>
      </c>
      <c r="S94" s="44">
        <v>108924</v>
      </c>
      <c r="T94" s="42">
        <v>0</v>
      </c>
      <c r="U94" s="42">
        <v>0</v>
      </c>
      <c r="V94" s="42">
        <v>0</v>
      </c>
      <c r="W94" s="42">
        <v>4624</v>
      </c>
      <c r="X94" s="42">
        <v>0</v>
      </c>
      <c r="Y94" s="42">
        <v>28452</v>
      </c>
      <c r="Z94" s="42">
        <v>2477</v>
      </c>
      <c r="AA94" s="42">
        <v>12504</v>
      </c>
      <c r="AB94" s="42">
        <v>6459</v>
      </c>
      <c r="AC94" s="42">
        <v>0</v>
      </c>
      <c r="AD94" s="47">
        <f t="shared" si="4"/>
        <v>54516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49892</v>
      </c>
      <c r="AK94" s="42">
        <v>0</v>
      </c>
      <c r="AL94" s="42">
        <v>0</v>
      </c>
      <c r="AM94" s="46">
        <v>467456</v>
      </c>
      <c r="AN94" s="42">
        <v>286895</v>
      </c>
      <c r="AO94" s="42">
        <v>49892</v>
      </c>
      <c r="AP94" s="42">
        <v>130669</v>
      </c>
      <c r="AQ94" s="44">
        <v>467456</v>
      </c>
    </row>
    <row r="95" spans="1:43" s="40" customFormat="1" ht="12.75">
      <c r="A95" s="62" t="s">
        <v>178</v>
      </c>
      <c r="B95" s="63" t="s">
        <v>179</v>
      </c>
      <c r="C95" s="49">
        <v>11864</v>
      </c>
      <c r="D95" s="42">
        <v>281257</v>
      </c>
      <c r="E95" s="42">
        <v>39561</v>
      </c>
      <c r="F95" s="42">
        <v>2757</v>
      </c>
      <c r="G95" s="42">
        <v>323575</v>
      </c>
      <c r="H95" s="73">
        <v>3858</v>
      </c>
      <c r="I95" s="42">
        <v>86826</v>
      </c>
      <c r="J95" s="42">
        <v>4041</v>
      </c>
      <c r="K95" s="42">
        <v>1250</v>
      </c>
      <c r="L95" s="42">
        <v>16767</v>
      </c>
      <c r="M95" s="42">
        <v>24962</v>
      </c>
      <c r="N95" s="42">
        <v>27231</v>
      </c>
      <c r="O95" s="42">
        <v>0</v>
      </c>
      <c r="P95" s="42">
        <v>0</v>
      </c>
      <c r="Q95" s="42">
        <v>0</v>
      </c>
      <c r="R95" s="42">
        <v>311</v>
      </c>
      <c r="S95" s="44">
        <v>161388</v>
      </c>
      <c r="T95" s="42">
        <v>0</v>
      </c>
      <c r="U95" s="42">
        <v>0</v>
      </c>
      <c r="V95" s="42">
        <v>0</v>
      </c>
      <c r="W95" s="42">
        <v>6695</v>
      </c>
      <c r="X95" s="42">
        <v>8352</v>
      </c>
      <c r="Y95" s="42">
        <v>25798</v>
      </c>
      <c r="Z95" s="42">
        <v>3091</v>
      </c>
      <c r="AA95" s="42">
        <v>5799</v>
      </c>
      <c r="AB95" s="42">
        <v>11794</v>
      </c>
      <c r="AC95" s="42">
        <v>1204</v>
      </c>
      <c r="AD95" s="47">
        <f t="shared" si="4"/>
        <v>62733</v>
      </c>
      <c r="AE95" s="42">
        <v>26</v>
      </c>
      <c r="AF95" s="42">
        <v>0</v>
      </c>
      <c r="AG95" s="42">
        <v>0</v>
      </c>
      <c r="AH95" s="42">
        <v>0</v>
      </c>
      <c r="AI95" s="42">
        <v>0</v>
      </c>
      <c r="AJ95" s="42">
        <v>56038</v>
      </c>
      <c r="AK95" s="42">
        <v>8378</v>
      </c>
      <c r="AL95" s="42">
        <v>8352</v>
      </c>
      <c r="AM95" s="46">
        <v>551554</v>
      </c>
      <c r="AN95" s="42">
        <v>320818</v>
      </c>
      <c r="AO95" s="42">
        <v>47712</v>
      </c>
      <c r="AP95" s="42">
        <v>191402</v>
      </c>
      <c r="AQ95" s="44">
        <v>559932</v>
      </c>
    </row>
    <row r="96" spans="1:43" s="40" customFormat="1" ht="12.75">
      <c r="A96" s="62" t="s">
        <v>180</v>
      </c>
      <c r="B96" s="63" t="s">
        <v>23</v>
      </c>
      <c r="C96" s="49">
        <v>11812</v>
      </c>
      <c r="D96" s="42">
        <v>383328</v>
      </c>
      <c r="E96" s="42">
        <v>92870</v>
      </c>
      <c r="F96" s="42">
        <v>0</v>
      </c>
      <c r="G96" s="42">
        <v>476198</v>
      </c>
      <c r="H96" s="73">
        <v>18455</v>
      </c>
      <c r="I96" s="42">
        <v>154414</v>
      </c>
      <c r="J96" s="42">
        <v>8271</v>
      </c>
      <c r="K96" s="42">
        <v>1254</v>
      </c>
      <c r="L96" s="42">
        <v>11489</v>
      </c>
      <c r="M96" s="42">
        <v>41654</v>
      </c>
      <c r="N96" s="42">
        <v>47635</v>
      </c>
      <c r="O96" s="42">
        <v>2174</v>
      </c>
      <c r="P96" s="42">
        <v>2294</v>
      </c>
      <c r="Q96" s="42">
        <v>0</v>
      </c>
      <c r="R96" s="42">
        <v>1348</v>
      </c>
      <c r="S96" s="44">
        <v>270533</v>
      </c>
      <c r="T96" s="42">
        <v>0</v>
      </c>
      <c r="U96" s="42">
        <v>0</v>
      </c>
      <c r="V96" s="42">
        <v>0</v>
      </c>
      <c r="W96" s="42">
        <v>149</v>
      </c>
      <c r="X96" s="42">
        <v>21000</v>
      </c>
      <c r="Y96" s="42">
        <v>55368</v>
      </c>
      <c r="Z96" s="42">
        <v>5521</v>
      </c>
      <c r="AA96" s="42">
        <v>41649</v>
      </c>
      <c r="AB96" s="42">
        <v>35000</v>
      </c>
      <c r="AC96" s="42">
        <v>3000</v>
      </c>
      <c r="AD96" s="47">
        <f t="shared" si="4"/>
        <v>161687</v>
      </c>
      <c r="AE96" s="42">
        <v>2019</v>
      </c>
      <c r="AF96" s="42">
        <v>5521</v>
      </c>
      <c r="AG96" s="42">
        <v>200</v>
      </c>
      <c r="AH96" s="42">
        <v>0</v>
      </c>
      <c r="AI96" s="42">
        <v>0</v>
      </c>
      <c r="AJ96" s="42">
        <v>161538</v>
      </c>
      <c r="AK96" s="42">
        <v>20740</v>
      </c>
      <c r="AL96" s="42">
        <v>13000</v>
      </c>
      <c r="AM96" s="46">
        <v>926873</v>
      </c>
      <c r="AN96" s="42">
        <v>476198</v>
      </c>
      <c r="AO96" s="42">
        <v>148278</v>
      </c>
      <c r="AP96" s="42">
        <v>323137</v>
      </c>
      <c r="AQ96" s="44">
        <v>947613</v>
      </c>
    </row>
    <row r="97" spans="1:43" s="40" customFormat="1" ht="12.75">
      <c r="A97" s="62" t="s">
        <v>181</v>
      </c>
      <c r="B97" s="63" t="s">
        <v>182</v>
      </c>
      <c r="C97" s="49">
        <v>11509</v>
      </c>
      <c r="D97" s="42">
        <v>195017</v>
      </c>
      <c r="E97" s="42">
        <v>40788</v>
      </c>
      <c r="F97" s="42">
        <v>0</v>
      </c>
      <c r="G97" s="42">
        <v>235805</v>
      </c>
      <c r="H97" s="73">
        <v>4145</v>
      </c>
      <c r="I97" s="42">
        <v>500</v>
      </c>
      <c r="J97" s="42">
        <v>9510</v>
      </c>
      <c r="K97" s="42">
        <v>956</v>
      </c>
      <c r="L97" s="42">
        <v>16424</v>
      </c>
      <c r="M97" s="42">
        <v>21442</v>
      </c>
      <c r="N97" s="42">
        <v>19651</v>
      </c>
      <c r="O97" s="42">
        <v>0</v>
      </c>
      <c r="P97" s="42">
        <v>0</v>
      </c>
      <c r="Q97" s="42">
        <v>0</v>
      </c>
      <c r="R97" s="42">
        <v>44074</v>
      </c>
      <c r="S97" s="44">
        <v>112557</v>
      </c>
      <c r="T97" s="42">
        <v>0</v>
      </c>
      <c r="U97" s="42">
        <v>0</v>
      </c>
      <c r="V97" s="42">
        <v>0</v>
      </c>
      <c r="W97" s="42">
        <v>1342</v>
      </c>
      <c r="X97" s="42" t="s">
        <v>403</v>
      </c>
      <c r="Y97" s="42">
        <v>17200</v>
      </c>
      <c r="Z97" s="42">
        <v>3028</v>
      </c>
      <c r="AA97" s="42">
        <v>7651</v>
      </c>
      <c r="AB97" s="42">
        <v>10151</v>
      </c>
      <c r="AC97" s="42">
        <v>0</v>
      </c>
      <c r="AD97" s="47">
        <v>33256</v>
      </c>
      <c r="AE97" s="42">
        <v>2059</v>
      </c>
      <c r="AF97" s="42">
        <v>0</v>
      </c>
      <c r="AG97" s="42">
        <v>610</v>
      </c>
      <c r="AH97" s="42">
        <v>0</v>
      </c>
      <c r="AI97" s="42">
        <v>0</v>
      </c>
      <c r="AJ97" s="42">
        <v>38030</v>
      </c>
      <c r="AK97" s="42">
        <v>2669</v>
      </c>
      <c r="AL97" s="42">
        <v>0</v>
      </c>
      <c r="AM97" s="46">
        <v>391879</v>
      </c>
      <c r="AN97" s="42">
        <v>235805</v>
      </c>
      <c r="AO97" s="42">
        <v>40699</v>
      </c>
      <c r="AP97" s="42">
        <v>118044</v>
      </c>
      <c r="AQ97" s="44">
        <v>394548</v>
      </c>
    </row>
    <row r="98" spans="1:43" s="40" customFormat="1" ht="12.75">
      <c r="A98" s="62" t="s">
        <v>183</v>
      </c>
      <c r="B98" s="63" t="s">
        <v>184</v>
      </c>
      <c r="C98" s="49">
        <v>11417</v>
      </c>
      <c r="D98" s="42">
        <v>275637</v>
      </c>
      <c r="E98" s="42">
        <v>66795</v>
      </c>
      <c r="F98" s="42">
        <v>0</v>
      </c>
      <c r="G98" s="42">
        <v>342432</v>
      </c>
      <c r="H98" s="73">
        <v>16250</v>
      </c>
      <c r="I98" s="42">
        <v>6000</v>
      </c>
      <c r="J98" s="42">
        <v>9000</v>
      </c>
      <c r="K98" s="42">
        <v>1877</v>
      </c>
      <c r="L98" s="42">
        <v>12623</v>
      </c>
      <c r="M98" s="42">
        <v>16000</v>
      </c>
      <c r="N98" s="42">
        <v>39989</v>
      </c>
      <c r="O98" s="42">
        <v>12500</v>
      </c>
      <c r="P98" s="42">
        <v>0</v>
      </c>
      <c r="Q98" s="42">
        <v>0</v>
      </c>
      <c r="R98" s="42">
        <v>5000</v>
      </c>
      <c r="S98" s="44">
        <v>102989</v>
      </c>
      <c r="T98" s="42">
        <v>0</v>
      </c>
      <c r="U98" s="42">
        <v>0</v>
      </c>
      <c r="V98" s="42">
        <v>0</v>
      </c>
      <c r="W98" s="42">
        <v>4000</v>
      </c>
      <c r="X98" s="42">
        <v>0</v>
      </c>
      <c r="Y98" s="42">
        <v>32096</v>
      </c>
      <c r="Z98" s="42">
        <v>6653</v>
      </c>
      <c r="AA98" s="42">
        <v>6347</v>
      </c>
      <c r="AB98" s="42">
        <v>3300</v>
      </c>
      <c r="AC98" s="42">
        <v>0</v>
      </c>
      <c r="AD98" s="47">
        <f>SUM(T98:AC98)</f>
        <v>52396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48396</v>
      </c>
      <c r="AK98" s="42">
        <v>0</v>
      </c>
      <c r="AL98" s="42">
        <v>0</v>
      </c>
      <c r="AM98" s="46">
        <v>514067</v>
      </c>
      <c r="AN98" s="42">
        <v>342432</v>
      </c>
      <c r="AO98" s="42">
        <v>48396</v>
      </c>
      <c r="AP98" s="42">
        <v>123239</v>
      </c>
      <c r="AQ98" s="44">
        <v>514067</v>
      </c>
    </row>
    <row r="99" spans="1:43" s="40" customFormat="1" ht="12.75">
      <c r="A99" s="62" t="s">
        <v>185</v>
      </c>
      <c r="B99" s="63" t="s">
        <v>58</v>
      </c>
      <c r="C99" s="49">
        <v>11415</v>
      </c>
      <c r="D99" s="42">
        <v>297993</v>
      </c>
      <c r="E99" s="42">
        <v>88730</v>
      </c>
      <c r="F99" s="42">
        <v>0</v>
      </c>
      <c r="G99" s="42">
        <v>386723</v>
      </c>
      <c r="H99" s="73">
        <v>15124</v>
      </c>
      <c r="I99" s="42">
        <v>102078</v>
      </c>
      <c r="J99" s="42">
        <v>5623</v>
      </c>
      <c r="K99" s="42">
        <v>3360</v>
      </c>
      <c r="L99" s="42">
        <v>300</v>
      </c>
      <c r="M99" s="42">
        <v>14934</v>
      </c>
      <c r="N99" s="42">
        <v>0</v>
      </c>
      <c r="O99" s="42">
        <v>0</v>
      </c>
      <c r="P99" s="42">
        <v>0</v>
      </c>
      <c r="Q99" s="42">
        <v>0</v>
      </c>
      <c r="R99" s="42">
        <v>1695</v>
      </c>
      <c r="S99" s="44">
        <v>127990</v>
      </c>
      <c r="T99" s="42">
        <v>0</v>
      </c>
      <c r="U99" s="42">
        <v>2830</v>
      </c>
      <c r="V99" s="42">
        <v>0</v>
      </c>
      <c r="W99" s="42">
        <v>10255</v>
      </c>
      <c r="X99" s="42">
        <v>0</v>
      </c>
      <c r="Y99" s="42">
        <v>27461</v>
      </c>
      <c r="Z99" s="42">
        <v>5877</v>
      </c>
      <c r="AA99" s="42">
        <v>13870</v>
      </c>
      <c r="AB99" s="42">
        <v>2090</v>
      </c>
      <c r="AC99" s="42">
        <v>0</v>
      </c>
      <c r="AD99" s="47">
        <v>100939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49298</v>
      </c>
      <c r="AK99" s="42">
        <v>0</v>
      </c>
      <c r="AL99" s="42">
        <v>0</v>
      </c>
      <c r="AM99" s="46">
        <v>592220</v>
      </c>
      <c r="AN99" s="42">
        <v>386723</v>
      </c>
      <c r="AO99" s="42">
        <v>49298</v>
      </c>
      <c r="AP99" s="42">
        <v>156199</v>
      </c>
      <c r="AQ99" s="44">
        <v>592220</v>
      </c>
    </row>
    <row r="100" spans="1:43" s="40" customFormat="1" ht="12.75">
      <c r="A100" s="62" t="s">
        <v>186</v>
      </c>
      <c r="B100" s="63" t="s">
        <v>187</v>
      </c>
      <c r="C100" s="49">
        <v>11347</v>
      </c>
      <c r="D100" s="42">
        <v>222440</v>
      </c>
      <c r="E100" s="42">
        <v>25567</v>
      </c>
      <c r="F100" s="42">
        <v>0</v>
      </c>
      <c r="G100" s="42">
        <v>248007</v>
      </c>
      <c r="H100" s="73">
        <v>12057</v>
      </c>
      <c r="I100" s="42">
        <v>14885</v>
      </c>
      <c r="J100" s="42">
        <v>2953</v>
      </c>
      <c r="K100" s="42">
        <v>829</v>
      </c>
      <c r="L100" s="42">
        <v>8702</v>
      </c>
      <c r="M100" s="42">
        <v>23156</v>
      </c>
      <c r="N100" s="42">
        <v>52243</v>
      </c>
      <c r="O100" s="42">
        <v>0</v>
      </c>
      <c r="P100" s="42">
        <v>200</v>
      </c>
      <c r="Q100" s="42">
        <v>0</v>
      </c>
      <c r="R100" s="42">
        <v>1034</v>
      </c>
      <c r="S100" s="44">
        <v>104002</v>
      </c>
      <c r="T100" s="42">
        <v>0</v>
      </c>
      <c r="U100" s="42">
        <v>0</v>
      </c>
      <c r="V100" s="42">
        <v>0</v>
      </c>
      <c r="W100" s="42">
        <v>7865</v>
      </c>
      <c r="X100" s="42">
        <v>4000</v>
      </c>
      <c r="Y100" s="42">
        <v>61302</v>
      </c>
      <c r="Z100" s="42">
        <v>3994</v>
      </c>
      <c r="AA100" s="42">
        <v>17600</v>
      </c>
      <c r="AB100" s="42">
        <v>8230</v>
      </c>
      <c r="AC100" s="42">
        <v>0</v>
      </c>
      <c r="AD100" s="47">
        <f aca="true" t="shared" si="5" ref="AD100:AD121">SUM(T100:AC100)</f>
        <v>102991</v>
      </c>
      <c r="AE100" s="42">
        <v>447</v>
      </c>
      <c r="AF100" s="42">
        <v>0</v>
      </c>
      <c r="AG100" s="42">
        <v>0</v>
      </c>
      <c r="AH100" s="42">
        <v>0</v>
      </c>
      <c r="AI100" s="42">
        <v>0</v>
      </c>
      <c r="AJ100" s="42">
        <v>95126</v>
      </c>
      <c r="AK100" s="42">
        <v>447</v>
      </c>
      <c r="AL100" s="42">
        <v>0</v>
      </c>
      <c r="AM100" s="46">
        <v>467057</v>
      </c>
      <c r="AN100" s="42">
        <v>248007</v>
      </c>
      <c r="AO100" s="42">
        <v>91573</v>
      </c>
      <c r="AP100" s="42">
        <v>127924</v>
      </c>
      <c r="AQ100" s="44">
        <v>467504</v>
      </c>
    </row>
    <row r="101" spans="1:43" s="40" customFormat="1" ht="12.75">
      <c r="A101" s="62" t="s">
        <v>188</v>
      </c>
      <c r="B101" s="63" t="s">
        <v>189</v>
      </c>
      <c r="C101" s="49">
        <v>11123</v>
      </c>
      <c r="D101" s="42">
        <v>457638</v>
      </c>
      <c r="E101" s="42">
        <v>96314</v>
      </c>
      <c r="F101" s="42">
        <v>0</v>
      </c>
      <c r="G101" s="42">
        <v>553952</v>
      </c>
      <c r="H101" s="73">
        <v>30495</v>
      </c>
      <c r="I101" s="42">
        <v>41261</v>
      </c>
      <c r="J101" s="42">
        <v>8550</v>
      </c>
      <c r="K101" s="42">
        <v>0</v>
      </c>
      <c r="L101" s="42">
        <v>10579</v>
      </c>
      <c r="M101" s="42">
        <v>26949</v>
      </c>
      <c r="N101" s="42">
        <v>54262</v>
      </c>
      <c r="O101" s="42">
        <v>0</v>
      </c>
      <c r="P101" s="42">
        <v>0</v>
      </c>
      <c r="Q101" s="42">
        <v>0</v>
      </c>
      <c r="R101" s="42">
        <v>8776</v>
      </c>
      <c r="S101" s="44">
        <v>150377</v>
      </c>
      <c r="T101" s="42">
        <v>0</v>
      </c>
      <c r="U101" s="42">
        <v>1874</v>
      </c>
      <c r="V101" s="42">
        <v>0</v>
      </c>
      <c r="W101" s="42">
        <v>29718</v>
      </c>
      <c r="X101" s="42">
        <v>0</v>
      </c>
      <c r="Y101" s="42">
        <v>26054</v>
      </c>
      <c r="Z101" s="42">
        <v>885</v>
      </c>
      <c r="AA101" s="42">
        <v>15769</v>
      </c>
      <c r="AB101" s="42">
        <v>23087</v>
      </c>
      <c r="AC101" s="42">
        <v>16017</v>
      </c>
      <c r="AD101" s="47">
        <f t="shared" si="5"/>
        <v>113404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81812</v>
      </c>
      <c r="AK101" s="42">
        <v>0</v>
      </c>
      <c r="AL101" s="42">
        <v>0</v>
      </c>
      <c r="AM101" s="46">
        <v>848228</v>
      </c>
      <c r="AN101" s="42">
        <v>553952</v>
      </c>
      <c r="AO101" s="42">
        <v>81812</v>
      </c>
      <c r="AP101" s="42">
        <v>212464</v>
      </c>
      <c r="AQ101" s="44">
        <v>848228</v>
      </c>
    </row>
    <row r="102" spans="1:43" s="40" customFormat="1" ht="12.75">
      <c r="A102" s="62" t="s">
        <v>190</v>
      </c>
      <c r="B102" s="63" t="s">
        <v>66</v>
      </c>
      <c r="C102" s="49">
        <v>11005</v>
      </c>
      <c r="D102" s="42">
        <v>211331</v>
      </c>
      <c r="E102" s="42">
        <v>35685</v>
      </c>
      <c r="F102" s="42">
        <v>0</v>
      </c>
      <c r="G102" s="42">
        <v>247016</v>
      </c>
      <c r="H102" s="73">
        <v>7809</v>
      </c>
      <c r="I102" s="42">
        <v>44180</v>
      </c>
      <c r="J102" s="42">
        <v>4474</v>
      </c>
      <c r="K102" s="42">
        <v>342</v>
      </c>
      <c r="L102" s="42">
        <v>6905</v>
      </c>
      <c r="M102" s="42">
        <v>12044</v>
      </c>
      <c r="N102" s="42">
        <v>10925</v>
      </c>
      <c r="O102" s="42">
        <v>0</v>
      </c>
      <c r="P102" s="42">
        <v>0</v>
      </c>
      <c r="Q102" s="42">
        <v>0</v>
      </c>
      <c r="R102" s="42">
        <v>404</v>
      </c>
      <c r="S102" s="44">
        <v>79274</v>
      </c>
      <c r="T102" s="42">
        <v>0</v>
      </c>
      <c r="U102" s="42">
        <v>0</v>
      </c>
      <c r="V102" s="42">
        <v>0</v>
      </c>
      <c r="W102" s="42">
        <v>8551</v>
      </c>
      <c r="X102" s="42">
        <v>0</v>
      </c>
      <c r="Y102" s="42">
        <v>24836</v>
      </c>
      <c r="Z102" s="42">
        <v>1738</v>
      </c>
      <c r="AA102" s="42">
        <v>6954</v>
      </c>
      <c r="AB102" s="42">
        <v>0</v>
      </c>
      <c r="AC102" s="42">
        <v>0</v>
      </c>
      <c r="AD102" s="47">
        <f t="shared" si="5"/>
        <v>42079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33528</v>
      </c>
      <c r="AK102" s="42">
        <v>0</v>
      </c>
      <c r="AL102" s="42">
        <v>0</v>
      </c>
      <c r="AM102" s="46">
        <v>376178</v>
      </c>
      <c r="AN102" s="42">
        <v>247016</v>
      </c>
      <c r="AO102" s="42">
        <v>33528</v>
      </c>
      <c r="AP102" s="42">
        <v>95634</v>
      </c>
      <c r="AQ102" s="44">
        <v>376178</v>
      </c>
    </row>
    <row r="103" spans="1:43" s="40" customFormat="1" ht="12.75">
      <c r="A103" s="62" t="s">
        <v>191</v>
      </c>
      <c r="B103" s="63" t="s">
        <v>192</v>
      </c>
      <c r="C103" s="49">
        <v>10852</v>
      </c>
      <c r="D103" s="42">
        <v>363532</v>
      </c>
      <c r="E103" s="42">
        <v>75780</v>
      </c>
      <c r="F103" s="42">
        <v>0</v>
      </c>
      <c r="G103" s="42">
        <v>439312</v>
      </c>
      <c r="H103" s="73">
        <v>31346</v>
      </c>
      <c r="I103" s="42">
        <v>77116</v>
      </c>
      <c r="J103" s="42">
        <v>25561</v>
      </c>
      <c r="K103" s="42">
        <v>1762</v>
      </c>
      <c r="L103" s="42">
        <v>10442</v>
      </c>
      <c r="M103" s="42">
        <v>26918</v>
      </c>
      <c r="N103" s="42">
        <v>5024</v>
      </c>
      <c r="O103" s="42">
        <v>73</v>
      </c>
      <c r="P103" s="42">
        <v>0</v>
      </c>
      <c r="Q103" s="42">
        <v>0</v>
      </c>
      <c r="R103" s="42">
        <v>5531</v>
      </c>
      <c r="S103" s="44">
        <v>152427</v>
      </c>
      <c r="T103" s="42">
        <v>0</v>
      </c>
      <c r="U103" s="42">
        <v>0</v>
      </c>
      <c r="V103" s="42">
        <v>0</v>
      </c>
      <c r="W103" s="42">
        <v>39376</v>
      </c>
      <c r="X103" s="42">
        <v>2706</v>
      </c>
      <c r="Y103" s="42">
        <v>36664</v>
      </c>
      <c r="Z103" s="42">
        <v>5541</v>
      </c>
      <c r="AA103" s="42">
        <v>11913</v>
      </c>
      <c r="AB103" s="42">
        <v>21378</v>
      </c>
      <c r="AC103" s="42">
        <v>0</v>
      </c>
      <c r="AD103" s="47">
        <f t="shared" si="5"/>
        <v>117578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78202</v>
      </c>
      <c r="AK103" s="42">
        <v>7800</v>
      </c>
      <c r="AL103" s="42">
        <v>7800</v>
      </c>
      <c r="AM103" s="46">
        <v>740663</v>
      </c>
      <c r="AN103" s="42">
        <v>439312</v>
      </c>
      <c r="AO103" s="42">
        <v>75496</v>
      </c>
      <c r="AP103" s="42">
        <v>233655</v>
      </c>
      <c r="AQ103" s="44">
        <v>748463</v>
      </c>
    </row>
    <row r="104" spans="1:43" s="40" customFormat="1" ht="12.75">
      <c r="A104" s="62" t="s">
        <v>193</v>
      </c>
      <c r="B104" s="63" t="s">
        <v>194</v>
      </c>
      <c r="C104" s="49">
        <v>10713</v>
      </c>
      <c r="D104" s="42">
        <v>128749</v>
      </c>
      <c r="E104" s="42">
        <v>9492</v>
      </c>
      <c r="F104" s="42">
        <v>0</v>
      </c>
      <c r="G104" s="42">
        <v>138241</v>
      </c>
      <c r="H104" s="73">
        <v>8073</v>
      </c>
      <c r="I104" s="42">
        <v>8157</v>
      </c>
      <c r="J104" s="42">
        <v>4267</v>
      </c>
      <c r="K104" s="42">
        <v>118</v>
      </c>
      <c r="L104" s="42">
        <v>2754</v>
      </c>
      <c r="M104" s="42">
        <v>9362</v>
      </c>
      <c r="N104" s="42">
        <v>2408</v>
      </c>
      <c r="O104" s="42">
        <v>0</v>
      </c>
      <c r="P104" s="42">
        <v>0</v>
      </c>
      <c r="Q104" s="42">
        <v>0</v>
      </c>
      <c r="R104" s="42">
        <v>1479</v>
      </c>
      <c r="S104" s="44">
        <v>28545</v>
      </c>
      <c r="T104" s="42">
        <v>0</v>
      </c>
      <c r="U104" s="42">
        <v>0</v>
      </c>
      <c r="V104" s="42">
        <v>0</v>
      </c>
      <c r="W104" s="42">
        <v>1308</v>
      </c>
      <c r="X104" s="42">
        <v>0</v>
      </c>
      <c r="Y104" s="42">
        <v>15991</v>
      </c>
      <c r="Z104" s="42">
        <v>1834</v>
      </c>
      <c r="AA104" s="42">
        <v>3192</v>
      </c>
      <c r="AB104" s="42">
        <v>5736</v>
      </c>
      <c r="AC104" s="42">
        <v>0</v>
      </c>
      <c r="AD104" s="47">
        <f t="shared" si="5"/>
        <v>28061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26753</v>
      </c>
      <c r="AK104" s="42">
        <v>0</v>
      </c>
      <c r="AL104" s="42">
        <v>0</v>
      </c>
      <c r="AM104" s="46">
        <v>202920</v>
      </c>
      <c r="AN104" s="42">
        <v>138241</v>
      </c>
      <c r="AO104" s="42">
        <v>26753</v>
      </c>
      <c r="AP104" s="42">
        <v>37926</v>
      </c>
      <c r="AQ104" s="44">
        <v>202920</v>
      </c>
    </row>
    <row r="105" spans="1:43" s="40" customFormat="1" ht="12.75">
      <c r="A105" s="62" t="s">
        <v>195</v>
      </c>
      <c r="B105" s="63" t="s">
        <v>196</v>
      </c>
      <c r="C105" s="49">
        <v>10698</v>
      </c>
      <c r="D105" s="42">
        <v>488666</v>
      </c>
      <c r="E105" s="42">
        <v>107004</v>
      </c>
      <c r="F105" s="42">
        <v>0</v>
      </c>
      <c r="G105" s="42">
        <v>595670</v>
      </c>
      <c r="H105" s="73">
        <v>18138</v>
      </c>
      <c r="I105" s="42">
        <v>36517</v>
      </c>
      <c r="J105" s="42">
        <v>31700</v>
      </c>
      <c r="K105" s="42">
        <v>4994</v>
      </c>
      <c r="L105" s="42">
        <v>8593</v>
      </c>
      <c r="M105" s="42">
        <v>29736</v>
      </c>
      <c r="N105" s="42">
        <v>13292</v>
      </c>
      <c r="O105" s="42">
        <v>0</v>
      </c>
      <c r="P105" s="42">
        <v>0</v>
      </c>
      <c r="Q105" s="42">
        <v>0</v>
      </c>
      <c r="R105" s="42">
        <v>4548</v>
      </c>
      <c r="S105" s="44">
        <v>129380</v>
      </c>
      <c r="T105" s="42">
        <v>0</v>
      </c>
      <c r="U105" s="42">
        <v>0</v>
      </c>
      <c r="V105" s="42">
        <v>0</v>
      </c>
      <c r="W105" s="42">
        <v>18038</v>
      </c>
      <c r="X105" s="42">
        <v>5585</v>
      </c>
      <c r="Y105" s="42">
        <v>73287</v>
      </c>
      <c r="Z105" s="42">
        <v>7795</v>
      </c>
      <c r="AA105" s="42">
        <v>12941</v>
      </c>
      <c r="AB105" s="42">
        <v>8050</v>
      </c>
      <c r="AC105" s="42">
        <v>0</v>
      </c>
      <c r="AD105" s="47">
        <f t="shared" si="5"/>
        <v>125696</v>
      </c>
      <c r="AE105" s="42">
        <v>1984</v>
      </c>
      <c r="AF105" s="42">
        <v>0</v>
      </c>
      <c r="AG105" s="42">
        <v>0</v>
      </c>
      <c r="AH105" s="42">
        <v>0</v>
      </c>
      <c r="AI105" s="42">
        <v>0</v>
      </c>
      <c r="AJ105" s="42">
        <v>107658</v>
      </c>
      <c r="AK105" s="42">
        <v>1984</v>
      </c>
      <c r="AL105" s="42">
        <v>0</v>
      </c>
      <c r="AM105" s="46">
        <v>868884</v>
      </c>
      <c r="AN105" s="42">
        <v>595670</v>
      </c>
      <c r="AO105" s="42">
        <v>104057</v>
      </c>
      <c r="AP105" s="42">
        <v>171141</v>
      </c>
      <c r="AQ105" s="44">
        <v>870868</v>
      </c>
    </row>
    <row r="106" spans="1:43" s="40" customFormat="1" ht="12.75">
      <c r="A106" s="62" t="s">
        <v>197</v>
      </c>
      <c r="B106" s="63" t="s">
        <v>198</v>
      </c>
      <c r="C106" s="49">
        <v>10666</v>
      </c>
      <c r="D106" s="42">
        <v>425832</v>
      </c>
      <c r="E106" s="42">
        <v>170266</v>
      </c>
      <c r="F106" s="42">
        <v>0</v>
      </c>
      <c r="G106" s="42">
        <v>596098</v>
      </c>
      <c r="H106" s="73">
        <v>21482</v>
      </c>
      <c r="I106" s="42">
        <v>23704</v>
      </c>
      <c r="J106" s="42">
        <v>18952</v>
      </c>
      <c r="K106" s="42">
        <v>4282</v>
      </c>
      <c r="L106" s="42">
        <v>13657</v>
      </c>
      <c r="M106" s="42">
        <v>23417</v>
      </c>
      <c r="N106" s="42">
        <v>97556</v>
      </c>
      <c r="O106" s="42">
        <v>0</v>
      </c>
      <c r="P106" s="42">
        <v>0</v>
      </c>
      <c r="Q106" s="42">
        <v>7140</v>
      </c>
      <c r="R106" s="42">
        <v>2316</v>
      </c>
      <c r="S106" s="44">
        <v>191024</v>
      </c>
      <c r="T106" s="42">
        <v>0</v>
      </c>
      <c r="U106" s="42">
        <v>0</v>
      </c>
      <c r="V106" s="42">
        <v>805</v>
      </c>
      <c r="W106" s="42">
        <v>19453</v>
      </c>
      <c r="X106" s="42">
        <v>1342</v>
      </c>
      <c r="Y106" s="42">
        <v>63600</v>
      </c>
      <c r="Z106" s="42">
        <v>9870</v>
      </c>
      <c r="AA106" s="42">
        <v>14917</v>
      </c>
      <c r="AB106" s="42">
        <v>60458</v>
      </c>
      <c r="AC106" s="42">
        <v>0</v>
      </c>
      <c r="AD106" s="47">
        <f t="shared" si="5"/>
        <v>170445</v>
      </c>
      <c r="AE106" s="42">
        <v>271</v>
      </c>
      <c r="AF106" s="42">
        <v>0</v>
      </c>
      <c r="AG106" s="42">
        <v>0</v>
      </c>
      <c r="AH106" s="42">
        <v>0</v>
      </c>
      <c r="AI106" s="42">
        <v>0</v>
      </c>
      <c r="AJ106" s="42">
        <v>150187</v>
      </c>
      <c r="AK106" s="42">
        <v>271</v>
      </c>
      <c r="AL106" s="42">
        <v>0</v>
      </c>
      <c r="AM106" s="46">
        <v>979049</v>
      </c>
      <c r="AN106" s="42">
        <v>596098</v>
      </c>
      <c r="AO106" s="42">
        <v>149116</v>
      </c>
      <c r="AP106" s="42">
        <v>234106</v>
      </c>
      <c r="AQ106" s="44">
        <v>979320</v>
      </c>
    </row>
    <row r="107" spans="1:43" s="40" customFormat="1" ht="12.75">
      <c r="A107" s="62" t="s">
        <v>199</v>
      </c>
      <c r="B107" s="63" t="s">
        <v>200</v>
      </c>
      <c r="C107" s="49">
        <v>10613</v>
      </c>
      <c r="D107" s="42">
        <v>152101</v>
      </c>
      <c r="E107" s="42">
        <v>22984</v>
      </c>
      <c r="F107" s="42">
        <v>0</v>
      </c>
      <c r="G107" s="42">
        <v>175085</v>
      </c>
      <c r="H107" s="73">
        <v>8019</v>
      </c>
      <c r="I107" s="42">
        <v>18722</v>
      </c>
      <c r="J107" s="42">
        <v>6131</v>
      </c>
      <c r="K107" s="42">
        <v>104</v>
      </c>
      <c r="L107" s="42">
        <v>4808</v>
      </c>
      <c r="M107" s="42">
        <v>7716</v>
      </c>
      <c r="N107" s="42">
        <v>3372</v>
      </c>
      <c r="O107" s="42">
        <v>990</v>
      </c>
      <c r="P107" s="42">
        <v>0</v>
      </c>
      <c r="Q107" s="42">
        <v>0</v>
      </c>
      <c r="R107" s="42">
        <v>0</v>
      </c>
      <c r="S107" s="44">
        <v>41843</v>
      </c>
      <c r="T107" s="42">
        <v>0</v>
      </c>
      <c r="U107" s="42">
        <v>0</v>
      </c>
      <c r="V107" s="42">
        <v>0</v>
      </c>
      <c r="W107" s="42">
        <v>437</v>
      </c>
      <c r="X107" s="42">
        <v>0</v>
      </c>
      <c r="Y107" s="42">
        <v>21334</v>
      </c>
      <c r="Z107" s="42">
        <v>2019</v>
      </c>
      <c r="AA107" s="42">
        <v>7000</v>
      </c>
      <c r="AB107" s="42">
        <v>3000</v>
      </c>
      <c r="AC107" s="42">
        <v>0</v>
      </c>
      <c r="AD107" s="47">
        <f t="shared" si="5"/>
        <v>33790</v>
      </c>
      <c r="AE107" s="42">
        <v>75</v>
      </c>
      <c r="AF107" s="42">
        <v>0</v>
      </c>
      <c r="AG107" s="42">
        <v>0</v>
      </c>
      <c r="AH107" s="42">
        <v>0</v>
      </c>
      <c r="AI107" s="42">
        <v>0</v>
      </c>
      <c r="AJ107" s="42">
        <v>33353</v>
      </c>
      <c r="AK107" s="42">
        <v>75</v>
      </c>
      <c r="AL107" s="42">
        <v>0</v>
      </c>
      <c r="AM107" s="46">
        <v>258737</v>
      </c>
      <c r="AN107" s="42">
        <v>175085</v>
      </c>
      <c r="AO107" s="42">
        <v>33428</v>
      </c>
      <c r="AP107" s="42">
        <v>50299</v>
      </c>
      <c r="AQ107" s="44">
        <v>258812</v>
      </c>
    </row>
    <row r="108" spans="1:43" s="40" customFormat="1" ht="12.75">
      <c r="A108" s="62" t="s">
        <v>201</v>
      </c>
      <c r="B108" s="63" t="s">
        <v>202</v>
      </c>
      <c r="C108" s="49">
        <v>10561</v>
      </c>
      <c r="D108" s="42">
        <v>330375</v>
      </c>
      <c r="E108" s="42">
        <v>87605</v>
      </c>
      <c r="F108" s="42">
        <v>0</v>
      </c>
      <c r="G108" s="42">
        <v>417980</v>
      </c>
      <c r="H108" s="73">
        <v>24357</v>
      </c>
      <c r="I108" s="42">
        <v>4395</v>
      </c>
      <c r="J108" s="42">
        <v>11533</v>
      </c>
      <c r="K108" s="42">
        <v>821</v>
      </c>
      <c r="L108" s="42">
        <v>10985</v>
      </c>
      <c r="M108" s="42">
        <v>35957</v>
      </c>
      <c r="N108" s="42">
        <v>29775</v>
      </c>
      <c r="O108" s="42">
        <v>6033</v>
      </c>
      <c r="P108" s="42">
        <v>0</v>
      </c>
      <c r="Q108" s="42">
        <v>0</v>
      </c>
      <c r="R108" s="42">
        <v>0</v>
      </c>
      <c r="S108" s="44">
        <v>99499</v>
      </c>
      <c r="T108" s="42">
        <v>0</v>
      </c>
      <c r="U108" s="42">
        <v>0</v>
      </c>
      <c r="V108" s="42">
        <v>0</v>
      </c>
      <c r="W108" s="42">
        <v>3218</v>
      </c>
      <c r="X108" s="42">
        <v>2500</v>
      </c>
      <c r="Y108" s="42">
        <v>35677</v>
      </c>
      <c r="Z108" s="42">
        <v>5521</v>
      </c>
      <c r="AA108" s="42">
        <v>17062</v>
      </c>
      <c r="AB108" s="42">
        <v>19437</v>
      </c>
      <c r="AC108" s="42">
        <v>0</v>
      </c>
      <c r="AD108" s="47">
        <f t="shared" si="5"/>
        <v>83415</v>
      </c>
      <c r="AE108" s="42">
        <v>24</v>
      </c>
      <c r="AF108" s="42">
        <v>0</v>
      </c>
      <c r="AG108" s="42">
        <v>0</v>
      </c>
      <c r="AH108" s="42">
        <v>0</v>
      </c>
      <c r="AI108" s="42">
        <v>0</v>
      </c>
      <c r="AJ108" s="42">
        <v>80197</v>
      </c>
      <c r="AK108" s="42">
        <v>24</v>
      </c>
      <c r="AL108" s="42">
        <v>0</v>
      </c>
      <c r="AM108" s="46">
        <v>625251</v>
      </c>
      <c r="AN108" s="42">
        <v>417980</v>
      </c>
      <c r="AO108" s="42">
        <v>77721</v>
      </c>
      <c r="AP108" s="42">
        <v>129574</v>
      </c>
      <c r="AQ108" s="44">
        <v>625275</v>
      </c>
    </row>
    <row r="109" spans="1:43" s="40" customFormat="1" ht="12.75">
      <c r="A109" s="62" t="s">
        <v>203</v>
      </c>
      <c r="B109" s="63" t="s">
        <v>204</v>
      </c>
      <c r="C109" s="49">
        <v>10383</v>
      </c>
      <c r="D109" s="42">
        <v>288228</v>
      </c>
      <c r="E109" s="42">
        <v>63159</v>
      </c>
      <c r="F109" s="42">
        <v>0</v>
      </c>
      <c r="G109" s="42">
        <v>351387</v>
      </c>
      <c r="H109" s="73">
        <v>26097</v>
      </c>
      <c r="I109" s="42">
        <v>12782</v>
      </c>
      <c r="J109" s="42">
        <v>55310</v>
      </c>
      <c r="K109" s="42">
        <v>764</v>
      </c>
      <c r="L109" s="42">
        <v>10359</v>
      </c>
      <c r="M109" s="42">
        <v>21722</v>
      </c>
      <c r="N109" s="42">
        <v>0</v>
      </c>
      <c r="O109" s="42">
        <v>10386</v>
      </c>
      <c r="P109" s="42">
        <v>0</v>
      </c>
      <c r="Q109" s="42">
        <v>0</v>
      </c>
      <c r="R109" s="42">
        <v>0</v>
      </c>
      <c r="S109" s="44">
        <v>111323</v>
      </c>
      <c r="T109" s="42">
        <v>0</v>
      </c>
      <c r="U109" s="42">
        <v>0</v>
      </c>
      <c r="V109" s="42">
        <v>0</v>
      </c>
      <c r="W109" s="42">
        <v>53684</v>
      </c>
      <c r="X109" s="42">
        <v>20606</v>
      </c>
      <c r="Y109" s="42">
        <v>48674</v>
      </c>
      <c r="Z109" s="42">
        <v>8370</v>
      </c>
      <c r="AA109" s="42">
        <v>13087</v>
      </c>
      <c r="AB109" s="42">
        <v>33179</v>
      </c>
      <c r="AC109" s="42">
        <v>0</v>
      </c>
      <c r="AD109" s="47">
        <f t="shared" si="5"/>
        <v>177600</v>
      </c>
      <c r="AE109" s="42">
        <v>4479</v>
      </c>
      <c r="AF109" s="42">
        <v>0</v>
      </c>
      <c r="AG109" s="42">
        <v>0</v>
      </c>
      <c r="AH109" s="42">
        <v>0</v>
      </c>
      <c r="AI109" s="42">
        <v>0</v>
      </c>
      <c r="AJ109" s="42">
        <v>123916</v>
      </c>
      <c r="AK109" s="42">
        <v>4479</v>
      </c>
      <c r="AL109" s="42">
        <v>0</v>
      </c>
      <c r="AM109" s="46">
        <v>666407</v>
      </c>
      <c r="AN109" s="42">
        <v>351387</v>
      </c>
      <c r="AO109" s="42">
        <v>107789</v>
      </c>
      <c r="AP109" s="42">
        <v>211710</v>
      </c>
      <c r="AQ109" s="44">
        <v>670886</v>
      </c>
    </row>
    <row r="110" spans="1:43" s="40" customFormat="1" ht="12.75">
      <c r="A110" s="62" t="s">
        <v>205</v>
      </c>
      <c r="B110" s="63" t="s">
        <v>37</v>
      </c>
      <c r="C110" s="49">
        <v>10368</v>
      </c>
      <c r="D110" s="42">
        <v>330345</v>
      </c>
      <c r="E110" s="42">
        <v>42426</v>
      </c>
      <c r="F110" s="42">
        <v>0</v>
      </c>
      <c r="G110" s="42">
        <v>372771</v>
      </c>
      <c r="H110" s="73">
        <v>9717</v>
      </c>
      <c r="I110" s="42">
        <v>40000</v>
      </c>
      <c r="J110" s="42">
        <v>9822</v>
      </c>
      <c r="K110" s="42">
        <v>80</v>
      </c>
      <c r="L110" s="42">
        <v>5629</v>
      </c>
      <c r="M110" s="42">
        <v>36093</v>
      </c>
      <c r="N110" s="42">
        <v>15924</v>
      </c>
      <c r="O110" s="42">
        <v>10040</v>
      </c>
      <c r="P110" s="42">
        <v>0</v>
      </c>
      <c r="Q110" s="42">
        <v>0</v>
      </c>
      <c r="R110" s="42">
        <v>1175</v>
      </c>
      <c r="S110" s="44">
        <v>118763</v>
      </c>
      <c r="T110" s="42">
        <v>0</v>
      </c>
      <c r="U110" s="42">
        <v>0</v>
      </c>
      <c r="V110" s="42">
        <v>0</v>
      </c>
      <c r="W110" s="42">
        <v>1377</v>
      </c>
      <c r="X110" s="42">
        <v>5057</v>
      </c>
      <c r="Y110" s="42">
        <v>10079</v>
      </c>
      <c r="Z110" s="42">
        <v>4211</v>
      </c>
      <c r="AA110" s="42">
        <v>7342</v>
      </c>
      <c r="AB110" s="42">
        <v>16751</v>
      </c>
      <c r="AC110" s="42">
        <v>0</v>
      </c>
      <c r="AD110" s="47">
        <f t="shared" si="5"/>
        <v>44817</v>
      </c>
      <c r="AE110" s="42">
        <v>300</v>
      </c>
      <c r="AF110" s="42">
        <v>0</v>
      </c>
      <c r="AG110" s="42">
        <v>0</v>
      </c>
      <c r="AH110" s="42">
        <v>0</v>
      </c>
      <c r="AI110" s="42">
        <v>0</v>
      </c>
      <c r="AJ110" s="42">
        <v>43440</v>
      </c>
      <c r="AK110" s="42">
        <v>5998</v>
      </c>
      <c r="AL110" s="42">
        <v>5698</v>
      </c>
      <c r="AM110" s="46">
        <v>546068</v>
      </c>
      <c r="AN110" s="42">
        <v>372771</v>
      </c>
      <c r="AO110" s="42">
        <v>38683</v>
      </c>
      <c r="AP110" s="42">
        <v>140612</v>
      </c>
      <c r="AQ110" s="44">
        <v>552066</v>
      </c>
    </row>
    <row r="111" spans="1:43" s="40" customFormat="1" ht="12.75">
      <c r="A111" s="62" t="s">
        <v>206</v>
      </c>
      <c r="B111" s="63" t="s">
        <v>192</v>
      </c>
      <c r="C111" s="49">
        <v>10307</v>
      </c>
      <c r="D111" s="42">
        <v>221711</v>
      </c>
      <c r="E111" s="42">
        <v>6199</v>
      </c>
      <c r="F111" s="42">
        <v>0</v>
      </c>
      <c r="G111" s="42">
        <v>227910</v>
      </c>
      <c r="H111" s="73">
        <v>12240</v>
      </c>
      <c r="I111" s="42">
        <v>9764</v>
      </c>
      <c r="J111" s="42">
        <v>5896</v>
      </c>
      <c r="K111" s="42">
        <v>769</v>
      </c>
      <c r="L111" s="42">
        <v>10880</v>
      </c>
      <c r="M111" s="42">
        <v>20012</v>
      </c>
      <c r="N111" s="42">
        <v>21588</v>
      </c>
      <c r="O111" s="42">
        <v>0</v>
      </c>
      <c r="P111" s="42">
        <v>115414</v>
      </c>
      <c r="Q111" s="42">
        <v>0</v>
      </c>
      <c r="R111" s="42">
        <v>0</v>
      </c>
      <c r="S111" s="44">
        <v>184323</v>
      </c>
      <c r="T111" s="42">
        <v>0</v>
      </c>
      <c r="U111" s="42">
        <v>0</v>
      </c>
      <c r="V111" s="42">
        <v>0</v>
      </c>
      <c r="W111" s="42">
        <v>20490</v>
      </c>
      <c r="X111" s="42">
        <v>0</v>
      </c>
      <c r="Y111" s="42">
        <v>25608</v>
      </c>
      <c r="Z111" s="42">
        <v>4700</v>
      </c>
      <c r="AA111" s="42">
        <v>5433</v>
      </c>
      <c r="AB111" s="42">
        <v>3000</v>
      </c>
      <c r="AC111" s="42">
        <v>0</v>
      </c>
      <c r="AD111" s="47">
        <f t="shared" si="5"/>
        <v>59231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38741</v>
      </c>
      <c r="AK111" s="42">
        <v>0</v>
      </c>
      <c r="AL111" s="42">
        <v>0</v>
      </c>
      <c r="AM111" s="46">
        <v>483704</v>
      </c>
      <c r="AN111" s="42">
        <v>227910</v>
      </c>
      <c r="AO111" s="42">
        <v>38741</v>
      </c>
      <c r="AP111" s="42">
        <v>217053</v>
      </c>
      <c r="AQ111" s="44">
        <v>483704</v>
      </c>
    </row>
    <row r="112" spans="1:43" s="40" customFormat="1" ht="12.75">
      <c r="A112" s="62" t="s">
        <v>207</v>
      </c>
      <c r="B112" s="63" t="s">
        <v>208</v>
      </c>
      <c r="C112" s="49">
        <v>10176</v>
      </c>
      <c r="D112" s="42">
        <v>220500</v>
      </c>
      <c r="E112" s="42">
        <v>67243</v>
      </c>
      <c r="F112" s="42">
        <v>0</v>
      </c>
      <c r="G112" s="42">
        <v>287743</v>
      </c>
      <c r="H112" s="73">
        <v>12047</v>
      </c>
      <c r="I112" s="42">
        <v>8752</v>
      </c>
      <c r="J112" s="42">
        <v>7221</v>
      </c>
      <c r="K112" s="42">
        <v>890</v>
      </c>
      <c r="L112" s="42">
        <v>9318</v>
      </c>
      <c r="M112" s="42">
        <v>16201</v>
      </c>
      <c r="N112" s="42">
        <v>4656</v>
      </c>
      <c r="O112" s="42">
        <v>36</v>
      </c>
      <c r="P112" s="42">
        <v>0</v>
      </c>
      <c r="Q112" s="42">
        <v>0</v>
      </c>
      <c r="R112" s="42">
        <v>1702</v>
      </c>
      <c r="S112" s="44">
        <v>48776</v>
      </c>
      <c r="T112" s="42">
        <v>0</v>
      </c>
      <c r="U112" s="42">
        <v>0</v>
      </c>
      <c r="V112" s="42">
        <v>0</v>
      </c>
      <c r="W112" s="42">
        <v>13148</v>
      </c>
      <c r="X112" s="42">
        <v>3356</v>
      </c>
      <c r="Y112" s="42">
        <v>19171</v>
      </c>
      <c r="Z112" s="42">
        <v>4757</v>
      </c>
      <c r="AA112" s="42">
        <v>8731</v>
      </c>
      <c r="AB112" s="42">
        <v>2000</v>
      </c>
      <c r="AC112" s="42">
        <v>0</v>
      </c>
      <c r="AD112" s="47">
        <f t="shared" si="5"/>
        <v>51163</v>
      </c>
      <c r="AE112" s="42">
        <v>54</v>
      </c>
      <c r="AF112" s="42">
        <v>0</v>
      </c>
      <c r="AG112" s="42">
        <v>0</v>
      </c>
      <c r="AH112" s="42">
        <v>0</v>
      </c>
      <c r="AI112" s="42">
        <v>0</v>
      </c>
      <c r="AJ112" s="42">
        <v>38015</v>
      </c>
      <c r="AK112" s="42">
        <v>54</v>
      </c>
      <c r="AL112" s="42">
        <v>0</v>
      </c>
      <c r="AM112" s="46">
        <v>399729</v>
      </c>
      <c r="AN112" s="42">
        <v>287743</v>
      </c>
      <c r="AO112" s="42">
        <v>34713</v>
      </c>
      <c r="AP112" s="42">
        <v>77327</v>
      </c>
      <c r="AQ112" s="44">
        <v>399783</v>
      </c>
    </row>
    <row r="113" spans="1:43" s="40" customFormat="1" ht="12.75">
      <c r="A113" s="62" t="s">
        <v>209</v>
      </c>
      <c r="B113" s="63" t="s">
        <v>46</v>
      </c>
      <c r="C113" s="49">
        <v>10082</v>
      </c>
      <c r="D113" s="42">
        <v>671757</v>
      </c>
      <c r="E113" s="42">
        <v>162146</v>
      </c>
      <c r="F113" s="42">
        <v>15</v>
      </c>
      <c r="G113" s="42">
        <v>833918</v>
      </c>
      <c r="H113" s="73">
        <v>39157</v>
      </c>
      <c r="I113" s="42">
        <v>26873</v>
      </c>
      <c r="J113" s="42">
        <v>18154</v>
      </c>
      <c r="K113" s="42">
        <v>4532</v>
      </c>
      <c r="L113" s="42">
        <v>21042</v>
      </c>
      <c r="M113" s="42">
        <v>56337</v>
      </c>
      <c r="N113" s="42">
        <v>139759</v>
      </c>
      <c r="O113" s="42">
        <v>22855</v>
      </c>
      <c r="P113" s="42">
        <v>0</v>
      </c>
      <c r="Q113" s="42">
        <v>0</v>
      </c>
      <c r="R113" s="42">
        <v>4739</v>
      </c>
      <c r="S113" s="44">
        <v>294291</v>
      </c>
      <c r="T113" s="42">
        <v>0</v>
      </c>
      <c r="U113" s="42">
        <v>0</v>
      </c>
      <c r="V113" s="42">
        <v>0</v>
      </c>
      <c r="W113" s="42">
        <v>33442</v>
      </c>
      <c r="X113" s="42">
        <v>0</v>
      </c>
      <c r="Y113" s="42">
        <v>66413</v>
      </c>
      <c r="Z113" s="42">
        <v>7863</v>
      </c>
      <c r="AA113" s="42">
        <v>18487</v>
      </c>
      <c r="AB113" s="42">
        <v>19486</v>
      </c>
      <c r="AC113" s="42">
        <v>5198</v>
      </c>
      <c r="AD113" s="47">
        <f t="shared" si="5"/>
        <v>150889</v>
      </c>
      <c r="AE113" s="42">
        <v>164</v>
      </c>
      <c r="AF113" s="42">
        <v>0</v>
      </c>
      <c r="AG113" s="42">
        <v>0</v>
      </c>
      <c r="AH113" s="42">
        <v>0</v>
      </c>
      <c r="AI113" s="42">
        <v>0</v>
      </c>
      <c r="AJ113" s="42">
        <v>117447</v>
      </c>
      <c r="AK113" s="42">
        <v>164</v>
      </c>
      <c r="AL113" s="42">
        <v>0</v>
      </c>
      <c r="AM113" s="46">
        <v>1318255</v>
      </c>
      <c r="AN113" s="42">
        <v>833903</v>
      </c>
      <c r="AO113" s="42">
        <v>117611</v>
      </c>
      <c r="AP113" s="42">
        <v>366905</v>
      </c>
      <c r="AQ113" s="44">
        <v>1318419</v>
      </c>
    </row>
    <row r="114" spans="1:43" s="40" customFormat="1" ht="12.75">
      <c r="A114" s="62" t="s">
        <v>210</v>
      </c>
      <c r="B114" s="63" t="s">
        <v>104</v>
      </c>
      <c r="C114" s="49">
        <v>9642</v>
      </c>
      <c r="D114" s="42">
        <v>189181</v>
      </c>
      <c r="E114" s="42">
        <v>28802</v>
      </c>
      <c r="F114" s="42">
        <v>0</v>
      </c>
      <c r="G114" s="42">
        <v>217983</v>
      </c>
      <c r="H114" s="73">
        <v>12094</v>
      </c>
      <c r="I114" s="42">
        <v>48023</v>
      </c>
      <c r="J114" s="42">
        <v>12017</v>
      </c>
      <c r="K114" s="42">
        <v>747</v>
      </c>
      <c r="L114" s="42">
        <v>9824</v>
      </c>
      <c r="M114" s="42">
        <v>12476</v>
      </c>
      <c r="N114" s="42">
        <v>26854</v>
      </c>
      <c r="O114" s="42">
        <v>0</v>
      </c>
      <c r="P114" s="42">
        <v>0</v>
      </c>
      <c r="Q114" s="42">
        <v>0</v>
      </c>
      <c r="R114" s="42">
        <v>0</v>
      </c>
      <c r="S114" s="44">
        <v>109941</v>
      </c>
      <c r="T114" s="42">
        <v>0</v>
      </c>
      <c r="U114" s="42">
        <v>0</v>
      </c>
      <c r="V114" s="42">
        <v>0</v>
      </c>
      <c r="W114" s="42">
        <v>13843</v>
      </c>
      <c r="X114" s="42">
        <v>11000</v>
      </c>
      <c r="Y114" s="42">
        <v>26729</v>
      </c>
      <c r="Z114" s="42">
        <v>2069</v>
      </c>
      <c r="AA114" s="42">
        <v>13776</v>
      </c>
      <c r="AB114" s="42">
        <v>0</v>
      </c>
      <c r="AC114" s="42">
        <v>0</v>
      </c>
      <c r="AD114" s="47">
        <f t="shared" si="5"/>
        <v>67417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53574</v>
      </c>
      <c r="AK114" s="42">
        <v>0</v>
      </c>
      <c r="AL114" s="42">
        <v>0</v>
      </c>
      <c r="AM114" s="46">
        <v>407435</v>
      </c>
      <c r="AN114" s="42">
        <v>217983</v>
      </c>
      <c r="AO114" s="42">
        <v>42574</v>
      </c>
      <c r="AP114" s="42">
        <v>146878</v>
      </c>
      <c r="AQ114" s="44">
        <v>407435</v>
      </c>
    </row>
    <row r="115" spans="1:43" s="40" customFormat="1" ht="12.75">
      <c r="A115" s="62" t="s">
        <v>211</v>
      </c>
      <c r="B115" s="63" t="s">
        <v>187</v>
      </c>
      <c r="C115" s="49">
        <v>9605</v>
      </c>
      <c r="D115" s="42">
        <v>578417</v>
      </c>
      <c r="E115" s="42">
        <v>118910</v>
      </c>
      <c r="F115" s="42">
        <v>0</v>
      </c>
      <c r="G115" s="42">
        <v>697327</v>
      </c>
      <c r="H115" s="73">
        <v>35247</v>
      </c>
      <c r="I115" s="42">
        <v>1866</v>
      </c>
      <c r="J115" s="42">
        <v>34102</v>
      </c>
      <c r="K115" s="42">
        <v>238</v>
      </c>
      <c r="L115" s="42">
        <v>8173</v>
      </c>
      <c r="M115" s="42">
        <v>55871</v>
      </c>
      <c r="N115" s="42">
        <v>89828</v>
      </c>
      <c r="O115" s="42">
        <v>0</v>
      </c>
      <c r="P115" s="42">
        <v>0</v>
      </c>
      <c r="Q115" s="42">
        <v>0</v>
      </c>
      <c r="R115" s="42">
        <v>35574</v>
      </c>
      <c r="S115" s="44">
        <v>225652</v>
      </c>
      <c r="T115" s="42">
        <v>0</v>
      </c>
      <c r="U115" s="42">
        <v>0</v>
      </c>
      <c r="V115" s="42">
        <v>0</v>
      </c>
      <c r="W115" s="42">
        <v>14103</v>
      </c>
      <c r="X115" s="42">
        <v>10776</v>
      </c>
      <c r="Y115" s="42">
        <v>67483</v>
      </c>
      <c r="Z115" s="42">
        <v>6602</v>
      </c>
      <c r="AA115" s="42">
        <v>16080</v>
      </c>
      <c r="AB115" s="42">
        <v>8170</v>
      </c>
      <c r="AC115" s="42">
        <v>375</v>
      </c>
      <c r="AD115" s="47">
        <f t="shared" si="5"/>
        <v>123589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109486</v>
      </c>
      <c r="AK115" s="42">
        <v>0</v>
      </c>
      <c r="AL115" s="42">
        <v>0</v>
      </c>
      <c r="AM115" s="46">
        <v>1081815</v>
      </c>
      <c r="AN115" s="42">
        <v>697327</v>
      </c>
      <c r="AO115" s="42">
        <v>98710</v>
      </c>
      <c r="AP115" s="42">
        <v>285778</v>
      </c>
      <c r="AQ115" s="44">
        <v>1081815</v>
      </c>
    </row>
    <row r="116" spans="1:43" s="40" customFormat="1" ht="12.75">
      <c r="A116" s="62" t="s">
        <v>212</v>
      </c>
      <c r="B116" s="63" t="s">
        <v>213</v>
      </c>
      <c r="C116" s="49">
        <v>9235</v>
      </c>
      <c r="D116" s="42">
        <v>425083</v>
      </c>
      <c r="E116" s="42">
        <v>46055</v>
      </c>
      <c r="F116" s="42">
        <v>0</v>
      </c>
      <c r="G116" s="42">
        <v>471138</v>
      </c>
      <c r="H116" s="73">
        <v>23165</v>
      </c>
      <c r="I116" s="42">
        <v>6467</v>
      </c>
      <c r="J116" s="42">
        <v>29429</v>
      </c>
      <c r="K116" s="42">
        <v>1467</v>
      </c>
      <c r="L116" s="42">
        <v>20331</v>
      </c>
      <c r="M116" s="42">
        <v>47360</v>
      </c>
      <c r="N116" s="42">
        <v>0</v>
      </c>
      <c r="O116" s="42">
        <v>234</v>
      </c>
      <c r="P116" s="42">
        <v>0</v>
      </c>
      <c r="Q116" s="42">
        <v>0</v>
      </c>
      <c r="R116" s="42">
        <v>158</v>
      </c>
      <c r="S116" s="44">
        <v>105446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42554</v>
      </c>
      <c r="Z116" s="42">
        <v>4356</v>
      </c>
      <c r="AA116" s="42">
        <v>32020</v>
      </c>
      <c r="AB116" s="42">
        <v>11742</v>
      </c>
      <c r="AC116" s="42">
        <v>0</v>
      </c>
      <c r="AD116" s="47">
        <f t="shared" si="5"/>
        <v>90672</v>
      </c>
      <c r="AE116" s="42">
        <v>258</v>
      </c>
      <c r="AF116" s="42">
        <v>0</v>
      </c>
      <c r="AG116" s="42">
        <v>0</v>
      </c>
      <c r="AH116" s="42">
        <v>0</v>
      </c>
      <c r="AI116" s="42">
        <v>0</v>
      </c>
      <c r="AJ116" s="42">
        <v>90672</v>
      </c>
      <c r="AK116" s="42">
        <v>258</v>
      </c>
      <c r="AL116" s="42">
        <v>0</v>
      </c>
      <c r="AM116" s="46">
        <v>690421</v>
      </c>
      <c r="AN116" s="42">
        <v>471138</v>
      </c>
      <c r="AO116" s="42">
        <v>90930</v>
      </c>
      <c r="AP116" s="42">
        <v>128611</v>
      </c>
      <c r="AQ116" s="44">
        <v>690679</v>
      </c>
    </row>
    <row r="117" spans="1:43" s="40" customFormat="1" ht="12.75">
      <c r="A117" s="62" t="s">
        <v>214</v>
      </c>
      <c r="B117" s="63" t="s">
        <v>172</v>
      </c>
      <c r="C117" s="49">
        <v>9175</v>
      </c>
      <c r="D117" s="42">
        <v>360516</v>
      </c>
      <c r="E117" s="42">
        <v>158049</v>
      </c>
      <c r="F117" s="42">
        <v>0</v>
      </c>
      <c r="G117" s="42">
        <v>518565</v>
      </c>
      <c r="H117" s="73">
        <v>13856</v>
      </c>
      <c r="I117" s="42">
        <v>25752</v>
      </c>
      <c r="J117" s="42">
        <v>10812</v>
      </c>
      <c r="K117" s="42">
        <v>79</v>
      </c>
      <c r="L117" s="42">
        <v>20036</v>
      </c>
      <c r="M117" s="42">
        <v>24904</v>
      </c>
      <c r="N117" s="42">
        <v>53975</v>
      </c>
      <c r="O117" s="42">
        <v>0</v>
      </c>
      <c r="P117" s="42">
        <v>0</v>
      </c>
      <c r="Q117" s="42">
        <v>2034</v>
      </c>
      <c r="R117" s="42">
        <v>321</v>
      </c>
      <c r="S117" s="44">
        <v>137913</v>
      </c>
      <c r="T117" s="42">
        <v>0</v>
      </c>
      <c r="U117" s="42">
        <v>0</v>
      </c>
      <c r="V117" s="42">
        <v>1400</v>
      </c>
      <c r="W117" s="42">
        <v>4752</v>
      </c>
      <c r="X117" s="42">
        <v>10054</v>
      </c>
      <c r="Y117" s="42">
        <v>26173</v>
      </c>
      <c r="Z117" s="42">
        <v>3088</v>
      </c>
      <c r="AA117" s="42">
        <v>11772</v>
      </c>
      <c r="AB117" s="42">
        <v>16443</v>
      </c>
      <c r="AC117" s="42">
        <v>0</v>
      </c>
      <c r="AD117" s="47">
        <f t="shared" si="5"/>
        <v>73682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67530</v>
      </c>
      <c r="AK117" s="42">
        <v>0</v>
      </c>
      <c r="AL117" s="42">
        <v>0</v>
      </c>
      <c r="AM117" s="46">
        <v>744016</v>
      </c>
      <c r="AN117" s="42">
        <v>518565</v>
      </c>
      <c r="AO117" s="42">
        <v>57476</v>
      </c>
      <c r="AP117" s="42">
        <v>167975</v>
      </c>
      <c r="AQ117" s="44">
        <v>744016</v>
      </c>
    </row>
    <row r="118" spans="1:43" s="40" customFormat="1" ht="12.75">
      <c r="A118" s="62" t="s">
        <v>215</v>
      </c>
      <c r="B118" s="63" t="s">
        <v>111</v>
      </c>
      <c r="C118" s="49">
        <v>9126</v>
      </c>
      <c r="D118" s="42">
        <v>274402</v>
      </c>
      <c r="E118" s="42">
        <v>74827</v>
      </c>
      <c r="F118" s="42">
        <v>0</v>
      </c>
      <c r="G118" s="42">
        <v>349229</v>
      </c>
      <c r="H118" s="73">
        <v>18410</v>
      </c>
      <c r="I118" s="42">
        <v>58686</v>
      </c>
      <c r="J118" s="42">
        <v>8721</v>
      </c>
      <c r="K118" s="42">
        <v>1785</v>
      </c>
      <c r="L118" s="42">
        <v>11740</v>
      </c>
      <c r="M118" s="42">
        <v>11862</v>
      </c>
      <c r="N118" s="42">
        <v>82296</v>
      </c>
      <c r="O118" s="42">
        <v>0</v>
      </c>
      <c r="P118" s="42">
        <v>0</v>
      </c>
      <c r="Q118" s="42">
        <v>0</v>
      </c>
      <c r="R118" s="42">
        <v>3581</v>
      </c>
      <c r="S118" s="44">
        <v>178671</v>
      </c>
      <c r="T118" s="42">
        <v>0</v>
      </c>
      <c r="U118" s="42">
        <v>0</v>
      </c>
      <c r="V118" s="42">
        <v>0</v>
      </c>
      <c r="W118" s="42">
        <v>18856</v>
      </c>
      <c r="X118" s="42">
        <v>0</v>
      </c>
      <c r="Y118" s="42">
        <v>41997</v>
      </c>
      <c r="Z118" s="42">
        <v>3081</v>
      </c>
      <c r="AA118" s="42">
        <v>21384</v>
      </c>
      <c r="AB118" s="42">
        <v>7723</v>
      </c>
      <c r="AC118" s="42">
        <v>0</v>
      </c>
      <c r="AD118" s="47">
        <f t="shared" si="5"/>
        <v>93041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74185</v>
      </c>
      <c r="AK118" s="42">
        <v>0</v>
      </c>
      <c r="AL118" s="42">
        <v>0</v>
      </c>
      <c r="AM118" s="46">
        <v>639351</v>
      </c>
      <c r="AN118" s="42">
        <v>349229</v>
      </c>
      <c r="AO118" s="42">
        <v>74185</v>
      </c>
      <c r="AP118" s="42">
        <v>215937</v>
      </c>
      <c r="AQ118" s="44">
        <v>639351</v>
      </c>
    </row>
    <row r="119" spans="1:43" s="40" customFormat="1" ht="12.75">
      <c r="A119" s="62" t="s">
        <v>216</v>
      </c>
      <c r="B119" s="63" t="s">
        <v>217</v>
      </c>
      <c r="C119" s="49">
        <v>9119</v>
      </c>
      <c r="D119" s="42">
        <v>184513</v>
      </c>
      <c r="E119" s="42">
        <v>41804</v>
      </c>
      <c r="F119" s="42">
        <v>0</v>
      </c>
      <c r="G119" s="42">
        <v>226317</v>
      </c>
      <c r="H119" s="73">
        <v>11070</v>
      </c>
      <c r="I119" s="42">
        <v>23861</v>
      </c>
      <c r="J119" s="42">
        <v>7783</v>
      </c>
      <c r="K119" s="42">
        <v>3625</v>
      </c>
      <c r="L119" s="42">
        <v>9975</v>
      </c>
      <c r="M119" s="42">
        <v>18998</v>
      </c>
      <c r="N119" s="42">
        <v>14417</v>
      </c>
      <c r="O119" s="42">
        <v>0</v>
      </c>
      <c r="P119" s="42">
        <v>0</v>
      </c>
      <c r="Q119" s="42">
        <v>5498</v>
      </c>
      <c r="R119" s="42">
        <v>1000</v>
      </c>
      <c r="S119" s="44">
        <v>85157</v>
      </c>
      <c r="T119" s="42">
        <v>0</v>
      </c>
      <c r="U119" s="42">
        <v>9745</v>
      </c>
      <c r="V119" s="42">
        <v>0</v>
      </c>
      <c r="W119" s="42">
        <v>13862</v>
      </c>
      <c r="X119" s="42">
        <v>596</v>
      </c>
      <c r="Y119" s="42">
        <v>34643</v>
      </c>
      <c r="Z119" s="42">
        <v>3464</v>
      </c>
      <c r="AA119" s="42">
        <v>9197</v>
      </c>
      <c r="AB119" s="42">
        <v>2699</v>
      </c>
      <c r="AC119" s="42">
        <v>2285</v>
      </c>
      <c r="AD119" s="47">
        <f t="shared" si="5"/>
        <v>76491</v>
      </c>
      <c r="AE119" s="42">
        <v>523</v>
      </c>
      <c r="AF119" s="42">
        <v>0</v>
      </c>
      <c r="AG119" s="42">
        <v>0</v>
      </c>
      <c r="AH119" s="42">
        <v>2094</v>
      </c>
      <c r="AI119" s="42">
        <v>989</v>
      </c>
      <c r="AJ119" s="42">
        <v>52884</v>
      </c>
      <c r="AK119" s="42">
        <v>3606</v>
      </c>
      <c r="AL119" s="42">
        <v>0</v>
      </c>
      <c r="AM119" s="46">
        <v>399035</v>
      </c>
      <c r="AN119" s="42">
        <v>226317</v>
      </c>
      <c r="AO119" s="42">
        <v>55894</v>
      </c>
      <c r="AP119" s="42">
        <v>120430</v>
      </c>
      <c r="AQ119" s="44">
        <v>402641</v>
      </c>
    </row>
    <row r="120" spans="1:43" s="40" customFormat="1" ht="12.75">
      <c r="A120" s="62" t="s">
        <v>218</v>
      </c>
      <c r="B120" s="63" t="s">
        <v>146</v>
      </c>
      <c r="C120" s="49">
        <v>8902</v>
      </c>
      <c r="D120" s="42">
        <v>311933</v>
      </c>
      <c r="E120" s="42">
        <v>87423</v>
      </c>
      <c r="F120" s="42">
        <v>0</v>
      </c>
      <c r="G120" s="42">
        <v>399356</v>
      </c>
      <c r="H120" s="73">
        <v>21914</v>
      </c>
      <c r="I120" s="42">
        <v>35409</v>
      </c>
      <c r="J120" s="42">
        <v>8134</v>
      </c>
      <c r="K120" s="42">
        <v>4123</v>
      </c>
      <c r="L120" s="42">
        <v>10871</v>
      </c>
      <c r="M120" s="42">
        <v>18635</v>
      </c>
      <c r="N120" s="42">
        <v>17663</v>
      </c>
      <c r="O120" s="42">
        <v>0</v>
      </c>
      <c r="P120" s="42">
        <v>0</v>
      </c>
      <c r="Q120" s="42">
        <v>0</v>
      </c>
      <c r="R120" s="42">
        <v>41681</v>
      </c>
      <c r="S120" s="44">
        <v>136516</v>
      </c>
      <c r="T120" s="42">
        <v>0</v>
      </c>
      <c r="U120" s="42">
        <v>0</v>
      </c>
      <c r="V120" s="42">
        <v>0</v>
      </c>
      <c r="W120" s="42">
        <v>22320</v>
      </c>
      <c r="X120" s="42">
        <v>0</v>
      </c>
      <c r="Y120" s="42">
        <v>44456</v>
      </c>
      <c r="Z120" s="42">
        <v>4146</v>
      </c>
      <c r="AA120" s="42">
        <v>15037</v>
      </c>
      <c r="AB120" s="42">
        <v>28793</v>
      </c>
      <c r="AC120" s="42">
        <v>0</v>
      </c>
      <c r="AD120" s="47">
        <f t="shared" si="5"/>
        <v>114752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92432</v>
      </c>
      <c r="AK120" s="42">
        <v>0</v>
      </c>
      <c r="AL120" s="42">
        <v>0</v>
      </c>
      <c r="AM120" s="46">
        <v>672538</v>
      </c>
      <c r="AN120" s="42">
        <v>399356</v>
      </c>
      <c r="AO120" s="42">
        <v>92432</v>
      </c>
      <c r="AP120" s="42">
        <v>180750</v>
      </c>
      <c r="AQ120" s="44">
        <v>672538</v>
      </c>
    </row>
    <row r="121" spans="1:43" s="40" customFormat="1" ht="12.75">
      <c r="A121" s="62" t="s">
        <v>219</v>
      </c>
      <c r="B121" s="63" t="s">
        <v>60</v>
      </c>
      <c r="C121" s="49">
        <v>8786</v>
      </c>
      <c r="D121" s="42">
        <v>345007</v>
      </c>
      <c r="E121" s="42">
        <v>114328</v>
      </c>
      <c r="F121" s="42">
        <v>0</v>
      </c>
      <c r="G121" s="42">
        <v>459335</v>
      </c>
      <c r="H121" s="73">
        <v>21201</v>
      </c>
      <c r="I121" s="42">
        <v>30087</v>
      </c>
      <c r="J121" s="42">
        <v>11401</v>
      </c>
      <c r="K121" s="42">
        <v>2292</v>
      </c>
      <c r="L121" s="42">
        <v>12790</v>
      </c>
      <c r="M121" s="42">
        <v>19691</v>
      </c>
      <c r="N121" s="42">
        <v>1545</v>
      </c>
      <c r="O121" s="42">
        <v>0</v>
      </c>
      <c r="P121" s="42">
        <v>0</v>
      </c>
      <c r="Q121" s="42">
        <v>4173</v>
      </c>
      <c r="R121" s="42">
        <v>77234</v>
      </c>
      <c r="S121" s="44">
        <v>159213</v>
      </c>
      <c r="T121" s="42">
        <v>0</v>
      </c>
      <c r="U121" s="42">
        <v>12800</v>
      </c>
      <c r="V121" s="42">
        <v>20172</v>
      </c>
      <c r="W121" s="42">
        <v>4663</v>
      </c>
      <c r="X121" s="42">
        <v>6394</v>
      </c>
      <c r="Y121" s="42">
        <v>32231</v>
      </c>
      <c r="Z121" s="42">
        <v>4864</v>
      </c>
      <c r="AA121" s="42">
        <v>16831</v>
      </c>
      <c r="AB121" s="42">
        <v>6394</v>
      </c>
      <c r="AC121" s="42">
        <v>0</v>
      </c>
      <c r="AD121" s="47">
        <f t="shared" si="5"/>
        <v>104349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66714</v>
      </c>
      <c r="AK121" s="42">
        <v>0</v>
      </c>
      <c r="AL121" s="42">
        <v>0</v>
      </c>
      <c r="AM121" s="46">
        <v>744098</v>
      </c>
      <c r="AN121" s="42">
        <v>459335</v>
      </c>
      <c r="AO121" s="42">
        <v>60320</v>
      </c>
      <c r="AP121" s="42">
        <v>224443</v>
      </c>
      <c r="AQ121" s="44">
        <v>744098</v>
      </c>
    </row>
    <row r="122" spans="1:43" s="40" customFormat="1" ht="12.75">
      <c r="A122" s="62" t="s">
        <v>220</v>
      </c>
      <c r="B122" s="63" t="s">
        <v>89</v>
      </c>
      <c r="C122" s="49">
        <v>8664</v>
      </c>
      <c r="D122" s="42">
        <v>57770</v>
      </c>
      <c r="E122" s="42">
        <v>4545</v>
      </c>
      <c r="F122" s="42">
        <v>500</v>
      </c>
      <c r="G122" s="42">
        <v>62815</v>
      </c>
      <c r="H122" s="73">
        <v>3764</v>
      </c>
      <c r="I122" s="42">
        <v>5560</v>
      </c>
      <c r="J122" s="42">
        <v>1779</v>
      </c>
      <c r="K122" s="42">
        <v>30</v>
      </c>
      <c r="L122" s="42">
        <v>4064</v>
      </c>
      <c r="M122" s="42">
        <v>6624</v>
      </c>
      <c r="N122" s="42">
        <v>3396</v>
      </c>
      <c r="O122" s="42">
        <v>150</v>
      </c>
      <c r="P122" s="42">
        <v>0</v>
      </c>
      <c r="Q122" s="42">
        <v>0</v>
      </c>
      <c r="R122" s="42">
        <v>0</v>
      </c>
      <c r="S122" s="44">
        <v>21603</v>
      </c>
      <c r="T122" s="42">
        <v>0</v>
      </c>
      <c r="U122" s="42">
        <v>0</v>
      </c>
      <c r="V122" s="42">
        <v>4175</v>
      </c>
      <c r="W122" s="42">
        <v>3328</v>
      </c>
      <c r="X122" s="42">
        <v>0</v>
      </c>
      <c r="Y122" s="42">
        <v>15445</v>
      </c>
      <c r="Z122" s="42">
        <v>1015</v>
      </c>
      <c r="AA122" s="42">
        <v>4137</v>
      </c>
      <c r="AB122" s="42">
        <v>3257</v>
      </c>
      <c r="AC122" s="42">
        <v>0</v>
      </c>
      <c r="AD122" s="47">
        <v>19017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23854</v>
      </c>
      <c r="AK122" s="42">
        <v>0</v>
      </c>
      <c r="AL122" s="42">
        <v>0</v>
      </c>
      <c r="AM122" s="46">
        <v>119539</v>
      </c>
      <c r="AN122" s="42">
        <v>62315</v>
      </c>
      <c r="AO122" s="42">
        <v>23854</v>
      </c>
      <c r="AP122" s="42">
        <v>33370</v>
      </c>
      <c r="AQ122" s="44">
        <v>119539</v>
      </c>
    </row>
    <row r="123" spans="1:43" s="40" customFormat="1" ht="12.75">
      <c r="A123" s="62" t="s">
        <v>221</v>
      </c>
      <c r="B123" s="63" t="s">
        <v>222</v>
      </c>
      <c r="C123" s="49">
        <v>8622</v>
      </c>
      <c r="D123" s="42">
        <v>223089</v>
      </c>
      <c r="E123" s="42">
        <v>64915</v>
      </c>
      <c r="F123" s="42">
        <v>0</v>
      </c>
      <c r="G123" s="42">
        <v>288004</v>
      </c>
      <c r="H123" s="73">
        <v>7705</v>
      </c>
      <c r="I123" s="42">
        <v>4890</v>
      </c>
      <c r="J123" s="42">
        <v>6177</v>
      </c>
      <c r="K123" s="42">
        <v>77</v>
      </c>
      <c r="L123" s="42">
        <v>8869</v>
      </c>
      <c r="M123" s="42">
        <v>24780</v>
      </c>
      <c r="N123" s="42">
        <v>12480</v>
      </c>
      <c r="O123" s="42">
        <v>0</v>
      </c>
      <c r="P123" s="42">
        <v>0</v>
      </c>
      <c r="Q123" s="42">
        <v>0</v>
      </c>
      <c r="R123" s="42">
        <v>8328</v>
      </c>
      <c r="S123" s="44">
        <v>65601</v>
      </c>
      <c r="T123" s="42">
        <v>0</v>
      </c>
      <c r="U123" s="42">
        <v>0</v>
      </c>
      <c r="V123" s="42">
        <v>0</v>
      </c>
      <c r="W123" s="42">
        <v>398</v>
      </c>
      <c r="X123" s="42">
        <v>0</v>
      </c>
      <c r="Y123" s="42">
        <v>26202</v>
      </c>
      <c r="Z123" s="42">
        <v>3840</v>
      </c>
      <c r="AA123" s="42">
        <v>1176</v>
      </c>
      <c r="AB123" s="42">
        <v>4280</v>
      </c>
      <c r="AC123" s="42">
        <v>0</v>
      </c>
      <c r="AD123" s="47">
        <v>30238</v>
      </c>
      <c r="AE123" s="42">
        <v>65</v>
      </c>
      <c r="AF123" s="42">
        <v>0</v>
      </c>
      <c r="AG123" s="42">
        <v>4736</v>
      </c>
      <c r="AH123" s="42">
        <v>350</v>
      </c>
      <c r="AI123" s="42">
        <v>0</v>
      </c>
      <c r="AJ123" s="42">
        <v>35498</v>
      </c>
      <c r="AK123" s="42">
        <v>5151</v>
      </c>
      <c r="AL123" s="42">
        <v>0</v>
      </c>
      <c r="AM123" s="46">
        <v>397206</v>
      </c>
      <c r="AN123" s="42">
        <v>288004</v>
      </c>
      <c r="AO123" s="42">
        <v>40649</v>
      </c>
      <c r="AP123" s="42">
        <v>73704</v>
      </c>
      <c r="AQ123" s="44">
        <v>402357</v>
      </c>
    </row>
    <row r="124" spans="1:43" s="40" customFormat="1" ht="12.75">
      <c r="A124" s="62" t="s">
        <v>223</v>
      </c>
      <c r="B124" s="63" t="s">
        <v>224</v>
      </c>
      <c r="C124" s="49">
        <v>8471</v>
      </c>
      <c r="D124" s="43">
        <v>319424</v>
      </c>
      <c r="E124" s="43">
        <v>125784</v>
      </c>
      <c r="F124" s="43">
        <v>0</v>
      </c>
      <c r="G124" s="43">
        <v>445208</v>
      </c>
      <c r="H124" s="75">
        <v>6714</v>
      </c>
      <c r="I124" s="43">
        <v>4397</v>
      </c>
      <c r="J124" s="43">
        <v>12059</v>
      </c>
      <c r="K124" s="43">
        <v>35</v>
      </c>
      <c r="L124" s="43">
        <v>17529</v>
      </c>
      <c r="M124" s="43">
        <v>17067</v>
      </c>
      <c r="N124" s="43">
        <v>12038</v>
      </c>
      <c r="O124" s="43">
        <v>0</v>
      </c>
      <c r="P124" s="43">
        <v>0</v>
      </c>
      <c r="Q124" s="43">
        <v>1281</v>
      </c>
      <c r="R124" s="43">
        <v>2535</v>
      </c>
      <c r="S124" s="45">
        <v>66941</v>
      </c>
      <c r="T124" s="43">
        <v>0</v>
      </c>
      <c r="U124" s="43">
        <v>0</v>
      </c>
      <c r="V124" s="43">
        <v>461</v>
      </c>
      <c r="W124" s="43">
        <v>7925</v>
      </c>
      <c r="X124" s="43">
        <v>0</v>
      </c>
      <c r="Y124" s="43">
        <v>17016</v>
      </c>
      <c r="Z124" s="43">
        <v>1774</v>
      </c>
      <c r="AA124" s="43">
        <v>17276</v>
      </c>
      <c r="AB124" s="43">
        <v>3000</v>
      </c>
      <c r="AC124" s="43">
        <v>0</v>
      </c>
      <c r="AD124" s="47">
        <f aca="true" t="shared" si="6" ref="AD124:AD150">SUM(T124:AC124)</f>
        <v>47452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39066</v>
      </c>
      <c r="AK124" s="43">
        <v>0</v>
      </c>
      <c r="AL124" s="43">
        <v>0</v>
      </c>
      <c r="AM124" s="48">
        <v>566315</v>
      </c>
      <c r="AN124" s="43">
        <v>445208</v>
      </c>
      <c r="AO124" s="43">
        <v>39066</v>
      </c>
      <c r="AP124" s="43">
        <v>82041</v>
      </c>
      <c r="AQ124" s="45">
        <v>566315</v>
      </c>
    </row>
    <row r="125" spans="1:43" s="40" customFormat="1" ht="12.75">
      <c r="A125" s="62" t="s">
        <v>225</v>
      </c>
      <c r="B125" s="63" t="s">
        <v>168</v>
      </c>
      <c r="C125" s="49">
        <v>8447</v>
      </c>
      <c r="D125" s="42">
        <v>150379</v>
      </c>
      <c r="E125" s="42">
        <v>11543</v>
      </c>
      <c r="F125" s="42">
        <v>0</v>
      </c>
      <c r="G125" s="42">
        <v>161922</v>
      </c>
      <c r="H125" s="73">
        <v>4577</v>
      </c>
      <c r="I125" s="42">
        <v>20280</v>
      </c>
      <c r="J125" s="42">
        <v>5633</v>
      </c>
      <c r="K125" s="42">
        <v>124</v>
      </c>
      <c r="L125" s="42">
        <v>7058</v>
      </c>
      <c r="M125" s="42">
        <v>18620</v>
      </c>
      <c r="N125" s="42">
        <v>5434</v>
      </c>
      <c r="O125" s="42">
        <v>0</v>
      </c>
      <c r="P125" s="42">
        <v>0</v>
      </c>
      <c r="Q125" s="42">
        <v>0</v>
      </c>
      <c r="R125" s="42">
        <v>529</v>
      </c>
      <c r="S125" s="44">
        <v>57678</v>
      </c>
      <c r="T125" s="42">
        <v>0</v>
      </c>
      <c r="U125" s="42">
        <v>0</v>
      </c>
      <c r="V125" s="42">
        <v>0</v>
      </c>
      <c r="W125" s="42">
        <v>905</v>
      </c>
      <c r="X125" s="42">
        <v>1800</v>
      </c>
      <c r="Y125" s="42">
        <v>10772</v>
      </c>
      <c r="Z125" s="42">
        <v>1221</v>
      </c>
      <c r="AA125" s="42">
        <v>2834</v>
      </c>
      <c r="AB125" s="42">
        <v>8291</v>
      </c>
      <c r="AC125" s="42">
        <v>0</v>
      </c>
      <c r="AD125" s="47">
        <f t="shared" si="6"/>
        <v>25823</v>
      </c>
      <c r="AE125" s="42">
        <v>99</v>
      </c>
      <c r="AF125" s="42">
        <v>0</v>
      </c>
      <c r="AG125" s="42">
        <v>0</v>
      </c>
      <c r="AH125" s="42">
        <v>0</v>
      </c>
      <c r="AI125" s="42">
        <v>0</v>
      </c>
      <c r="AJ125" s="42">
        <v>24918</v>
      </c>
      <c r="AK125" s="42">
        <v>99</v>
      </c>
      <c r="AL125" s="42">
        <v>0</v>
      </c>
      <c r="AM125" s="46">
        <v>250000</v>
      </c>
      <c r="AN125" s="42">
        <v>161922</v>
      </c>
      <c r="AO125" s="42">
        <v>23217</v>
      </c>
      <c r="AP125" s="42">
        <v>64960</v>
      </c>
      <c r="AQ125" s="44">
        <v>250099</v>
      </c>
    </row>
    <row r="126" spans="1:43" s="40" customFormat="1" ht="12.75">
      <c r="A126" s="62" t="s">
        <v>226</v>
      </c>
      <c r="B126" s="63" t="s">
        <v>118</v>
      </c>
      <c r="C126" s="49">
        <v>8428</v>
      </c>
      <c r="D126" s="42">
        <v>355917</v>
      </c>
      <c r="E126" s="42">
        <v>80200</v>
      </c>
      <c r="F126" s="42">
        <v>0</v>
      </c>
      <c r="G126" s="42">
        <v>436117</v>
      </c>
      <c r="H126" s="73">
        <v>14335</v>
      </c>
      <c r="I126" s="42">
        <v>17209</v>
      </c>
      <c r="J126" s="42">
        <v>10187</v>
      </c>
      <c r="K126" s="42">
        <v>93</v>
      </c>
      <c r="L126" s="42">
        <v>6101</v>
      </c>
      <c r="M126" s="42">
        <v>15407</v>
      </c>
      <c r="N126" s="42">
        <v>13705</v>
      </c>
      <c r="O126" s="42">
        <v>0</v>
      </c>
      <c r="P126" s="42">
        <v>0</v>
      </c>
      <c r="Q126" s="42">
        <v>0</v>
      </c>
      <c r="R126" s="42">
        <v>8477</v>
      </c>
      <c r="S126" s="44">
        <v>71179</v>
      </c>
      <c r="T126" s="42">
        <v>0</v>
      </c>
      <c r="U126" s="42">
        <v>0</v>
      </c>
      <c r="V126" s="42">
        <v>0</v>
      </c>
      <c r="W126" s="42">
        <v>11519</v>
      </c>
      <c r="X126" s="42">
        <v>7241</v>
      </c>
      <c r="Y126" s="42">
        <v>34713</v>
      </c>
      <c r="Z126" s="42">
        <v>3034</v>
      </c>
      <c r="AA126" s="42">
        <v>9390</v>
      </c>
      <c r="AB126" s="42">
        <v>24428</v>
      </c>
      <c r="AC126" s="42">
        <v>0</v>
      </c>
      <c r="AD126" s="47">
        <f t="shared" si="6"/>
        <v>90325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78806</v>
      </c>
      <c r="AK126" s="42">
        <v>10343</v>
      </c>
      <c r="AL126" s="42">
        <v>10343</v>
      </c>
      <c r="AM126" s="46">
        <v>611956</v>
      </c>
      <c r="AN126" s="42">
        <v>436117</v>
      </c>
      <c r="AO126" s="42">
        <v>71565</v>
      </c>
      <c r="AP126" s="42">
        <v>114617</v>
      </c>
      <c r="AQ126" s="44">
        <v>622299</v>
      </c>
    </row>
    <row r="127" spans="1:43" s="40" customFormat="1" ht="12.75">
      <c r="A127" s="62" t="s">
        <v>227</v>
      </c>
      <c r="B127" s="63" t="s">
        <v>179</v>
      </c>
      <c r="C127" s="49">
        <v>8291</v>
      </c>
      <c r="D127" s="42">
        <v>228666</v>
      </c>
      <c r="E127" s="42">
        <v>17658</v>
      </c>
      <c r="F127" s="42">
        <v>0</v>
      </c>
      <c r="G127" s="42">
        <v>246324</v>
      </c>
      <c r="H127" s="73">
        <v>12037</v>
      </c>
      <c r="I127" s="42">
        <v>6154</v>
      </c>
      <c r="J127" s="42">
        <v>21255</v>
      </c>
      <c r="K127" s="42">
        <v>1451</v>
      </c>
      <c r="L127" s="42">
        <v>13191</v>
      </c>
      <c r="M127" s="42">
        <v>12861</v>
      </c>
      <c r="N127" s="42">
        <v>36578</v>
      </c>
      <c r="O127" s="42">
        <v>969</v>
      </c>
      <c r="P127" s="42">
        <v>0</v>
      </c>
      <c r="Q127" s="42">
        <v>0</v>
      </c>
      <c r="R127" s="42">
        <v>1449</v>
      </c>
      <c r="S127" s="44">
        <v>93908</v>
      </c>
      <c r="T127" s="42">
        <v>3000</v>
      </c>
      <c r="U127" s="42">
        <v>0</v>
      </c>
      <c r="V127" s="42">
        <v>0</v>
      </c>
      <c r="W127" s="42">
        <v>35805</v>
      </c>
      <c r="X127" s="42">
        <v>0</v>
      </c>
      <c r="Y127" s="42">
        <v>23660</v>
      </c>
      <c r="Z127" s="42">
        <v>2879</v>
      </c>
      <c r="AA127" s="42">
        <v>4556</v>
      </c>
      <c r="AB127" s="42">
        <v>12365</v>
      </c>
      <c r="AC127" s="42">
        <v>0</v>
      </c>
      <c r="AD127" s="47">
        <f t="shared" si="6"/>
        <v>82265</v>
      </c>
      <c r="AE127" s="42">
        <v>608</v>
      </c>
      <c r="AF127" s="42">
        <v>0</v>
      </c>
      <c r="AG127" s="42">
        <v>0</v>
      </c>
      <c r="AH127" s="42">
        <v>0</v>
      </c>
      <c r="AI127" s="42">
        <v>0</v>
      </c>
      <c r="AJ127" s="42">
        <v>43460</v>
      </c>
      <c r="AK127" s="42">
        <v>608</v>
      </c>
      <c r="AL127" s="42">
        <v>0</v>
      </c>
      <c r="AM127" s="46">
        <v>434534</v>
      </c>
      <c r="AN127" s="42">
        <v>246324</v>
      </c>
      <c r="AO127" s="42">
        <v>44068</v>
      </c>
      <c r="AP127" s="42">
        <v>144750</v>
      </c>
      <c r="AQ127" s="44">
        <v>435142</v>
      </c>
    </row>
    <row r="128" spans="1:43" s="40" customFormat="1" ht="12.75">
      <c r="A128" s="62" t="s">
        <v>228</v>
      </c>
      <c r="B128" s="63" t="s">
        <v>229</v>
      </c>
      <c r="C128" s="49">
        <v>7724</v>
      </c>
      <c r="D128" s="42">
        <v>327099</v>
      </c>
      <c r="E128" s="42">
        <v>119976</v>
      </c>
      <c r="F128" s="42">
        <v>0</v>
      </c>
      <c r="G128" s="42">
        <v>447075</v>
      </c>
      <c r="H128" s="73">
        <v>18202</v>
      </c>
      <c r="I128" s="42">
        <v>53319</v>
      </c>
      <c r="J128" s="42">
        <v>15943</v>
      </c>
      <c r="K128" s="42">
        <v>1282</v>
      </c>
      <c r="L128" s="42">
        <v>5554</v>
      </c>
      <c r="M128" s="42">
        <v>15655</v>
      </c>
      <c r="N128" s="42">
        <v>17627</v>
      </c>
      <c r="O128" s="42">
        <v>3250</v>
      </c>
      <c r="P128" s="42">
        <v>0</v>
      </c>
      <c r="Q128" s="42">
        <v>0</v>
      </c>
      <c r="R128" s="42">
        <v>3626</v>
      </c>
      <c r="S128" s="44">
        <v>116256</v>
      </c>
      <c r="T128" s="42">
        <v>0</v>
      </c>
      <c r="U128" s="42">
        <v>0</v>
      </c>
      <c r="V128" s="42">
        <v>2143</v>
      </c>
      <c r="W128" s="42">
        <v>4327</v>
      </c>
      <c r="X128" s="42">
        <v>12400</v>
      </c>
      <c r="Y128" s="42">
        <v>85968</v>
      </c>
      <c r="Z128" s="42">
        <v>9435</v>
      </c>
      <c r="AA128" s="42">
        <v>29356</v>
      </c>
      <c r="AB128" s="42">
        <v>23108</v>
      </c>
      <c r="AC128" s="42">
        <v>0</v>
      </c>
      <c r="AD128" s="47">
        <f t="shared" si="6"/>
        <v>166737</v>
      </c>
      <c r="AE128" s="42">
        <v>298</v>
      </c>
      <c r="AF128" s="42">
        <v>0</v>
      </c>
      <c r="AG128" s="42">
        <v>0</v>
      </c>
      <c r="AH128" s="42">
        <v>0</v>
      </c>
      <c r="AI128" s="42">
        <v>0</v>
      </c>
      <c r="AJ128" s="42">
        <v>160267</v>
      </c>
      <c r="AK128" s="42">
        <v>3056</v>
      </c>
      <c r="AL128" s="42">
        <v>2758</v>
      </c>
      <c r="AM128" s="46">
        <v>748270</v>
      </c>
      <c r="AN128" s="42">
        <v>447075</v>
      </c>
      <c r="AO128" s="42">
        <v>148165</v>
      </c>
      <c r="AP128" s="42">
        <v>156086</v>
      </c>
      <c r="AQ128" s="44">
        <v>751326</v>
      </c>
    </row>
    <row r="129" spans="1:43" s="40" customFormat="1" ht="12.75">
      <c r="A129" s="62" t="s">
        <v>230</v>
      </c>
      <c r="B129" s="63" t="s">
        <v>70</v>
      </c>
      <c r="C129" s="49">
        <v>7579</v>
      </c>
      <c r="D129" s="42">
        <v>170420</v>
      </c>
      <c r="E129" s="42">
        <v>25311</v>
      </c>
      <c r="F129" s="42">
        <v>1850</v>
      </c>
      <c r="G129" s="42">
        <v>197581</v>
      </c>
      <c r="H129" s="73">
        <v>4744</v>
      </c>
      <c r="I129" s="42">
        <v>3571</v>
      </c>
      <c r="J129" s="42">
        <v>5310</v>
      </c>
      <c r="K129" s="42">
        <v>901</v>
      </c>
      <c r="L129" s="42">
        <v>7124</v>
      </c>
      <c r="M129" s="42">
        <v>14676</v>
      </c>
      <c r="N129" s="42">
        <v>2932</v>
      </c>
      <c r="O129" s="42">
        <v>4625</v>
      </c>
      <c r="P129" s="42">
        <v>0</v>
      </c>
      <c r="Q129" s="42">
        <v>0</v>
      </c>
      <c r="R129" s="42">
        <v>2237</v>
      </c>
      <c r="S129" s="44">
        <v>41376</v>
      </c>
      <c r="T129" s="42">
        <v>0</v>
      </c>
      <c r="U129" s="42">
        <v>0</v>
      </c>
      <c r="V129" s="42">
        <v>0</v>
      </c>
      <c r="W129" s="42">
        <v>5187</v>
      </c>
      <c r="X129" s="42">
        <v>0</v>
      </c>
      <c r="Y129" s="42">
        <v>16893</v>
      </c>
      <c r="Z129" s="42">
        <v>2319</v>
      </c>
      <c r="AA129" s="42">
        <v>3603</v>
      </c>
      <c r="AB129" s="42">
        <v>3000</v>
      </c>
      <c r="AC129" s="42">
        <v>0</v>
      </c>
      <c r="AD129" s="47">
        <f t="shared" si="6"/>
        <v>31002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25815</v>
      </c>
      <c r="AK129" s="42">
        <v>0</v>
      </c>
      <c r="AL129" s="42">
        <v>0</v>
      </c>
      <c r="AM129" s="46">
        <v>274703</v>
      </c>
      <c r="AN129" s="42">
        <v>195731</v>
      </c>
      <c r="AO129" s="42">
        <v>25815</v>
      </c>
      <c r="AP129" s="42">
        <v>53157</v>
      </c>
      <c r="AQ129" s="44">
        <v>274703</v>
      </c>
    </row>
    <row r="130" spans="1:43" s="40" customFormat="1" ht="12.75">
      <c r="A130" s="62" t="s">
        <v>231</v>
      </c>
      <c r="B130" s="63" t="s">
        <v>232</v>
      </c>
      <c r="C130" s="49">
        <v>7516</v>
      </c>
      <c r="D130" s="42">
        <v>258086</v>
      </c>
      <c r="E130" s="42">
        <v>69435</v>
      </c>
      <c r="F130" s="42">
        <v>0</v>
      </c>
      <c r="G130" s="42">
        <v>327521</v>
      </c>
      <c r="H130" s="73">
        <v>21464</v>
      </c>
      <c r="I130" s="42">
        <v>14084</v>
      </c>
      <c r="J130" s="42">
        <v>12903</v>
      </c>
      <c r="K130" s="42">
        <v>164</v>
      </c>
      <c r="L130" s="42">
        <v>8256</v>
      </c>
      <c r="M130" s="42">
        <v>28528</v>
      </c>
      <c r="N130" s="42">
        <v>30415</v>
      </c>
      <c r="O130" s="42">
        <v>1747</v>
      </c>
      <c r="P130" s="42">
        <v>0</v>
      </c>
      <c r="Q130" s="42">
        <v>0</v>
      </c>
      <c r="R130" s="42">
        <v>3592</v>
      </c>
      <c r="S130" s="44">
        <v>99689</v>
      </c>
      <c r="T130" s="42">
        <v>0</v>
      </c>
      <c r="U130" s="42">
        <v>0</v>
      </c>
      <c r="V130" s="42">
        <v>0</v>
      </c>
      <c r="W130" s="42">
        <v>4425</v>
      </c>
      <c r="X130" s="42">
        <v>2762</v>
      </c>
      <c r="Y130" s="42">
        <v>27539</v>
      </c>
      <c r="Z130" s="42">
        <v>2146</v>
      </c>
      <c r="AA130" s="42">
        <v>12481</v>
      </c>
      <c r="AB130" s="42">
        <v>12209</v>
      </c>
      <c r="AC130" s="42">
        <v>0</v>
      </c>
      <c r="AD130" s="47">
        <f t="shared" si="6"/>
        <v>61562</v>
      </c>
      <c r="AE130" s="42">
        <v>1303</v>
      </c>
      <c r="AF130" s="42">
        <v>0</v>
      </c>
      <c r="AG130" s="42">
        <v>0</v>
      </c>
      <c r="AH130" s="42">
        <v>0</v>
      </c>
      <c r="AI130" s="42">
        <v>0</v>
      </c>
      <c r="AJ130" s="42">
        <v>57137</v>
      </c>
      <c r="AK130" s="42">
        <v>2814</v>
      </c>
      <c r="AL130" s="42">
        <v>1511</v>
      </c>
      <c r="AM130" s="46">
        <v>510236</v>
      </c>
      <c r="AN130" s="42">
        <v>327521</v>
      </c>
      <c r="AO130" s="42">
        <v>55678</v>
      </c>
      <c r="AP130" s="42">
        <v>129851</v>
      </c>
      <c r="AQ130" s="44">
        <v>513050</v>
      </c>
    </row>
    <row r="131" spans="1:43" s="40" customFormat="1" ht="25.5">
      <c r="A131" s="62" t="s">
        <v>233</v>
      </c>
      <c r="B131" s="63" t="s">
        <v>46</v>
      </c>
      <c r="C131" s="49">
        <v>7503</v>
      </c>
      <c r="D131" s="42">
        <v>261038</v>
      </c>
      <c r="E131" s="42">
        <v>84407</v>
      </c>
      <c r="F131" s="42">
        <v>0</v>
      </c>
      <c r="G131" s="42">
        <v>345445</v>
      </c>
      <c r="H131" s="73">
        <v>14615</v>
      </c>
      <c r="I131" s="42">
        <v>5777</v>
      </c>
      <c r="J131" s="42">
        <v>7039</v>
      </c>
      <c r="K131" s="42">
        <v>71</v>
      </c>
      <c r="L131" s="42">
        <v>8986</v>
      </c>
      <c r="M131" s="42">
        <v>13863</v>
      </c>
      <c r="N131" s="42">
        <v>40624</v>
      </c>
      <c r="O131" s="42">
        <v>394</v>
      </c>
      <c r="P131" s="42">
        <v>0</v>
      </c>
      <c r="Q131" s="42">
        <v>0</v>
      </c>
      <c r="R131" s="42">
        <v>570</v>
      </c>
      <c r="S131" s="44">
        <v>77324</v>
      </c>
      <c r="T131" s="42">
        <v>0</v>
      </c>
      <c r="U131" s="42">
        <v>0</v>
      </c>
      <c r="V131" s="42">
        <v>0</v>
      </c>
      <c r="W131" s="42">
        <v>7206</v>
      </c>
      <c r="X131" s="42">
        <v>1255</v>
      </c>
      <c r="Y131" s="42">
        <v>52136</v>
      </c>
      <c r="Z131" s="42">
        <v>4172</v>
      </c>
      <c r="AA131" s="42">
        <v>16622</v>
      </c>
      <c r="AB131" s="42">
        <v>12174</v>
      </c>
      <c r="AC131" s="42">
        <v>0</v>
      </c>
      <c r="AD131" s="47">
        <f t="shared" si="6"/>
        <v>93565</v>
      </c>
      <c r="AE131" s="42">
        <v>153</v>
      </c>
      <c r="AF131" s="42">
        <v>0</v>
      </c>
      <c r="AG131" s="42">
        <v>0</v>
      </c>
      <c r="AH131" s="42">
        <v>0</v>
      </c>
      <c r="AI131" s="42">
        <v>0</v>
      </c>
      <c r="AJ131" s="42">
        <v>86359</v>
      </c>
      <c r="AK131" s="42">
        <v>153</v>
      </c>
      <c r="AL131" s="42">
        <v>0</v>
      </c>
      <c r="AM131" s="46">
        <v>530949</v>
      </c>
      <c r="AN131" s="42">
        <v>345445</v>
      </c>
      <c r="AO131" s="42">
        <v>85257</v>
      </c>
      <c r="AP131" s="42">
        <v>100400</v>
      </c>
      <c r="AQ131" s="44">
        <v>531102</v>
      </c>
    </row>
    <row r="132" spans="1:43" s="40" customFormat="1" ht="12.75">
      <c r="A132" s="62" t="s">
        <v>234</v>
      </c>
      <c r="B132" s="63" t="s">
        <v>217</v>
      </c>
      <c r="C132" s="49">
        <v>7093</v>
      </c>
      <c r="D132" s="42">
        <v>97406</v>
      </c>
      <c r="E132" s="42">
        <v>26932</v>
      </c>
      <c r="F132" s="42">
        <v>0</v>
      </c>
      <c r="G132" s="42">
        <v>124338</v>
      </c>
      <c r="H132" s="73">
        <v>14534</v>
      </c>
      <c r="I132" s="42">
        <v>0</v>
      </c>
      <c r="J132" s="42">
        <v>12443</v>
      </c>
      <c r="K132" s="42">
        <v>1495</v>
      </c>
      <c r="L132" s="42">
        <v>12775</v>
      </c>
      <c r="M132" s="42">
        <v>26541</v>
      </c>
      <c r="N132" s="42">
        <v>64054</v>
      </c>
      <c r="O132" s="42">
        <v>0</v>
      </c>
      <c r="P132" s="42">
        <v>0</v>
      </c>
      <c r="Q132" s="42">
        <v>1587</v>
      </c>
      <c r="R132" s="42">
        <v>9447</v>
      </c>
      <c r="S132" s="44">
        <v>128342</v>
      </c>
      <c r="T132" s="42">
        <v>0</v>
      </c>
      <c r="U132" s="42">
        <v>0</v>
      </c>
      <c r="V132" s="42">
        <v>0</v>
      </c>
      <c r="W132" s="42">
        <v>1183</v>
      </c>
      <c r="X132" s="42">
        <v>14214</v>
      </c>
      <c r="Y132" s="42">
        <v>12308</v>
      </c>
      <c r="Z132" s="42">
        <v>640</v>
      </c>
      <c r="AA132" s="42">
        <v>7064</v>
      </c>
      <c r="AB132" s="42">
        <v>3000</v>
      </c>
      <c r="AC132" s="42">
        <v>1998</v>
      </c>
      <c r="AD132" s="47">
        <f t="shared" si="6"/>
        <v>40407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39224</v>
      </c>
      <c r="AK132" s="42">
        <v>0</v>
      </c>
      <c r="AL132" s="42">
        <v>0</v>
      </c>
      <c r="AM132" s="46">
        <v>307621</v>
      </c>
      <c r="AN132" s="42">
        <v>124338</v>
      </c>
      <c r="AO132" s="42">
        <v>25010</v>
      </c>
      <c r="AP132" s="42">
        <v>158273</v>
      </c>
      <c r="AQ132" s="44">
        <v>307621</v>
      </c>
    </row>
    <row r="133" spans="1:43" s="40" customFormat="1" ht="12.75">
      <c r="A133" s="62" t="s">
        <v>235</v>
      </c>
      <c r="B133" s="63" t="s">
        <v>91</v>
      </c>
      <c r="C133" s="49">
        <v>7080</v>
      </c>
      <c r="D133" s="42">
        <v>230909</v>
      </c>
      <c r="E133" s="42">
        <v>17665</v>
      </c>
      <c r="F133" s="42">
        <v>0</v>
      </c>
      <c r="G133" s="42">
        <v>248574</v>
      </c>
      <c r="H133" s="73">
        <v>15714</v>
      </c>
      <c r="I133" s="42">
        <v>7752</v>
      </c>
      <c r="J133" s="42">
        <v>4887</v>
      </c>
      <c r="K133" s="42">
        <v>291</v>
      </c>
      <c r="L133" s="42">
        <v>7125</v>
      </c>
      <c r="M133" s="42">
        <v>12823</v>
      </c>
      <c r="N133" s="42">
        <v>5516</v>
      </c>
      <c r="O133" s="42">
        <v>25</v>
      </c>
      <c r="P133" s="42">
        <v>0</v>
      </c>
      <c r="Q133" s="42">
        <v>0</v>
      </c>
      <c r="R133" s="42">
        <v>4950</v>
      </c>
      <c r="S133" s="44">
        <v>43369</v>
      </c>
      <c r="T133" s="42">
        <v>0</v>
      </c>
      <c r="U133" s="42">
        <v>0</v>
      </c>
      <c r="V133" s="42">
        <v>0</v>
      </c>
      <c r="W133" s="42">
        <v>37764</v>
      </c>
      <c r="X133" s="42">
        <v>4261</v>
      </c>
      <c r="Y133" s="42">
        <v>36364</v>
      </c>
      <c r="Z133" s="42">
        <v>1436</v>
      </c>
      <c r="AA133" s="42">
        <v>21235</v>
      </c>
      <c r="AB133" s="42">
        <v>40132</v>
      </c>
      <c r="AC133" s="42">
        <v>1622</v>
      </c>
      <c r="AD133" s="47">
        <f t="shared" si="6"/>
        <v>142814</v>
      </c>
      <c r="AE133" s="42">
        <v>1376</v>
      </c>
      <c r="AF133" s="42">
        <v>0</v>
      </c>
      <c r="AG133" s="42">
        <v>567</v>
      </c>
      <c r="AH133" s="42">
        <v>0</v>
      </c>
      <c r="AI133" s="42">
        <v>0</v>
      </c>
      <c r="AJ133" s="42">
        <v>105050</v>
      </c>
      <c r="AK133" s="42">
        <v>6559</v>
      </c>
      <c r="AL133" s="42">
        <v>4616</v>
      </c>
      <c r="AM133" s="46">
        <v>450471</v>
      </c>
      <c r="AN133" s="42">
        <v>248574</v>
      </c>
      <c r="AO133" s="42">
        <v>102732</v>
      </c>
      <c r="AP133" s="42">
        <v>105724</v>
      </c>
      <c r="AQ133" s="44">
        <v>457030</v>
      </c>
    </row>
    <row r="134" spans="1:43" s="40" customFormat="1" ht="12.75">
      <c r="A134" s="62" t="s">
        <v>236</v>
      </c>
      <c r="B134" s="63" t="s">
        <v>170</v>
      </c>
      <c r="C134" s="49">
        <v>7041</v>
      </c>
      <c r="D134" s="42">
        <v>393330</v>
      </c>
      <c r="E134" s="42">
        <v>90157</v>
      </c>
      <c r="F134" s="42">
        <v>12172</v>
      </c>
      <c r="G134" s="42">
        <v>495659</v>
      </c>
      <c r="H134" s="73">
        <v>58908</v>
      </c>
      <c r="I134" s="42">
        <v>52537</v>
      </c>
      <c r="J134" s="42">
        <v>9597</v>
      </c>
      <c r="K134" s="42">
        <v>9284</v>
      </c>
      <c r="L134" s="42">
        <v>10844</v>
      </c>
      <c r="M134" s="42">
        <v>23286</v>
      </c>
      <c r="N134" s="42">
        <v>39616</v>
      </c>
      <c r="O134" s="42">
        <v>2469</v>
      </c>
      <c r="P134" s="42">
        <v>0</v>
      </c>
      <c r="Q134" s="42">
        <v>0</v>
      </c>
      <c r="R134" s="42">
        <v>533</v>
      </c>
      <c r="S134" s="44">
        <v>148166</v>
      </c>
      <c r="T134" s="42">
        <v>0</v>
      </c>
      <c r="U134" s="42">
        <v>0</v>
      </c>
      <c r="V134" s="42">
        <v>0</v>
      </c>
      <c r="W134" s="42">
        <v>48486</v>
      </c>
      <c r="X134" s="42">
        <v>2630</v>
      </c>
      <c r="Y134" s="42">
        <v>56726</v>
      </c>
      <c r="Z134" s="42">
        <v>7118</v>
      </c>
      <c r="AA134" s="42">
        <v>29408</v>
      </c>
      <c r="AB134" s="42">
        <v>3220</v>
      </c>
      <c r="AC134" s="42">
        <v>0</v>
      </c>
      <c r="AD134" s="47">
        <f t="shared" si="6"/>
        <v>147588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99102</v>
      </c>
      <c r="AK134" s="42">
        <v>0</v>
      </c>
      <c r="AL134" s="42">
        <v>0</v>
      </c>
      <c r="AM134" s="46">
        <v>850321</v>
      </c>
      <c r="AN134" s="42">
        <v>483487</v>
      </c>
      <c r="AO134" s="42">
        <v>96472</v>
      </c>
      <c r="AP134" s="42">
        <v>270362</v>
      </c>
      <c r="AQ134" s="44">
        <v>850321</v>
      </c>
    </row>
    <row r="135" spans="1:43" s="40" customFormat="1" ht="12.75">
      <c r="A135" s="62" t="s">
        <v>237</v>
      </c>
      <c r="B135" s="63" t="s">
        <v>46</v>
      </c>
      <c r="C135" s="49">
        <v>6945</v>
      </c>
      <c r="D135" s="42">
        <v>144959</v>
      </c>
      <c r="E135" s="42">
        <v>20010</v>
      </c>
      <c r="F135" s="42">
        <v>0</v>
      </c>
      <c r="G135" s="42">
        <v>164969</v>
      </c>
      <c r="H135" s="73">
        <v>21092</v>
      </c>
      <c r="I135" s="42">
        <v>36327</v>
      </c>
      <c r="J135" s="42">
        <v>5197</v>
      </c>
      <c r="K135" s="42">
        <v>0</v>
      </c>
      <c r="L135" s="42">
        <v>6907</v>
      </c>
      <c r="M135" s="42">
        <v>21069</v>
      </c>
      <c r="N135" s="42">
        <v>43377</v>
      </c>
      <c r="O135" s="42">
        <v>0</v>
      </c>
      <c r="P135" s="42">
        <v>0</v>
      </c>
      <c r="Q135" s="42">
        <v>0</v>
      </c>
      <c r="R135" s="42">
        <v>620</v>
      </c>
      <c r="S135" s="44">
        <v>113497</v>
      </c>
      <c r="T135" s="42">
        <v>0</v>
      </c>
      <c r="U135" s="42">
        <v>0</v>
      </c>
      <c r="V135" s="42">
        <v>0</v>
      </c>
      <c r="W135" s="42">
        <v>12541</v>
      </c>
      <c r="X135" s="42">
        <v>0</v>
      </c>
      <c r="Y135" s="42">
        <v>22988</v>
      </c>
      <c r="Z135" s="42">
        <v>1897</v>
      </c>
      <c r="AA135" s="42">
        <v>11184</v>
      </c>
      <c r="AB135" s="42">
        <v>3967</v>
      </c>
      <c r="AC135" s="42">
        <v>0</v>
      </c>
      <c r="AD135" s="47">
        <f t="shared" si="6"/>
        <v>52577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40036</v>
      </c>
      <c r="AK135" s="42">
        <v>0</v>
      </c>
      <c r="AL135" s="42">
        <v>0</v>
      </c>
      <c r="AM135" s="46">
        <v>352135</v>
      </c>
      <c r="AN135" s="42">
        <v>164969</v>
      </c>
      <c r="AO135" s="42">
        <v>40036</v>
      </c>
      <c r="AP135" s="42">
        <v>147130</v>
      </c>
      <c r="AQ135" s="44">
        <v>352135</v>
      </c>
    </row>
    <row r="136" spans="1:43" s="40" customFormat="1" ht="12.75">
      <c r="A136" s="62" t="s">
        <v>238</v>
      </c>
      <c r="B136" s="63" t="s">
        <v>130</v>
      </c>
      <c r="C136" s="49">
        <v>6761</v>
      </c>
      <c r="D136" s="42">
        <v>176793</v>
      </c>
      <c r="E136" s="42">
        <v>25180</v>
      </c>
      <c r="F136" s="42">
        <v>0</v>
      </c>
      <c r="G136" s="42">
        <v>201973</v>
      </c>
      <c r="H136" s="73">
        <v>10394</v>
      </c>
      <c r="I136" s="42">
        <v>19845</v>
      </c>
      <c r="J136" s="42">
        <v>10025</v>
      </c>
      <c r="K136" s="42">
        <v>188</v>
      </c>
      <c r="L136" s="42">
        <v>10585</v>
      </c>
      <c r="M136" s="42">
        <v>27749</v>
      </c>
      <c r="N136" s="42">
        <v>6091</v>
      </c>
      <c r="O136" s="42">
        <v>8272</v>
      </c>
      <c r="P136" s="42">
        <v>0</v>
      </c>
      <c r="Q136" s="42">
        <v>0</v>
      </c>
      <c r="R136" s="42">
        <v>0</v>
      </c>
      <c r="S136" s="44">
        <v>82755</v>
      </c>
      <c r="T136" s="42">
        <v>0</v>
      </c>
      <c r="U136" s="42">
        <v>4752</v>
      </c>
      <c r="V136" s="42">
        <v>0</v>
      </c>
      <c r="W136" s="42">
        <v>12911</v>
      </c>
      <c r="X136" s="42">
        <v>0</v>
      </c>
      <c r="Y136" s="42">
        <v>20107</v>
      </c>
      <c r="Z136" s="42">
        <v>3905</v>
      </c>
      <c r="AA136" s="42">
        <v>4968</v>
      </c>
      <c r="AB136" s="42">
        <v>2045</v>
      </c>
      <c r="AC136" s="42">
        <v>0</v>
      </c>
      <c r="AD136" s="47">
        <f t="shared" si="6"/>
        <v>48688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31025</v>
      </c>
      <c r="AK136" s="42">
        <v>0</v>
      </c>
      <c r="AL136" s="42">
        <v>0</v>
      </c>
      <c r="AM136" s="46">
        <v>343810</v>
      </c>
      <c r="AN136" s="42">
        <v>201973</v>
      </c>
      <c r="AO136" s="42">
        <v>31025</v>
      </c>
      <c r="AP136" s="42">
        <v>110812</v>
      </c>
      <c r="AQ136" s="44">
        <v>343810</v>
      </c>
    </row>
    <row r="137" spans="1:43" s="40" customFormat="1" ht="12.75">
      <c r="A137" s="62" t="s">
        <v>239</v>
      </c>
      <c r="B137" s="63" t="s">
        <v>240</v>
      </c>
      <c r="C137" s="49">
        <v>6683</v>
      </c>
      <c r="D137" s="42">
        <v>201899</v>
      </c>
      <c r="E137" s="42">
        <v>15203</v>
      </c>
      <c r="F137" s="42">
        <v>0</v>
      </c>
      <c r="G137" s="42">
        <v>217102</v>
      </c>
      <c r="H137" s="73">
        <v>11961</v>
      </c>
      <c r="I137" s="42">
        <v>28022</v>
      </c>
      <c r="J137" s="42">
        <v>5891</v>
      </c>
      <c r="K137" s="42">
        <v>1516</v>
      </c>
      <c r="L137" s="42">
        <v>6957</v>
      </c>
      <c r="M137" s="42">
        <v>13300</v>
      </c>
      <c r="N137" s="42">
        <v>23315</v>
      </c>
      <c r="O137" s="42">
        <v>6402</v>
      </c>
      <c r="P137" s="42">
        <v>4511</v>
      </c>
      <c r="Q137" s="42">
        <v>0</v>
      </c>
      <c r="R137" s="42">
        <v>5195</v>
      </c>
      <c r="S137" s="44">
        <v>95109</v>
      </c>
      <c r="T137" s="42">
        <v>0</v>
      </c>
      <c r="U137" s="42">
        <v>0</v>
      </c>
      <c r="V137" s="42">
        <v>0</v>
      </c>
      <c r="W137" s="42">
        <v>8490</v>
      </c>
      <c r="X137" s="42">
        <v>6992</v>
      </c>
      <c r="Y137" s="42">
        <v>20734</v>
      </c>
      <c r="Z137" s="42">
        <v>2073</v>
      </c>
      <c r="AA137" s="42">
        <v>8510</v>
      </c>
      <c r="AB137" s="42">
        <v>2181</v>
      </c>
      <c r="AC137" s="42">
        <v>0</v>
      </c>
      <c r="AD137" s="47">
        <f t="shared" si="6"/>
        <v>48980</v>
      </c>
      <c r="AE137" s="42">
        <v>606</v>
      </c>
      <c r="AF137" s="42">
        <v>0</v>
      </c>
      <c r="AG137" s="42">
        <v>40</v>
      </c>
      <c r="AH137" s="42">
        <v>0</v>
      </c>
      <c r="AI137" s="42">
        <v>0</v>
      </c>
      <c r="AJ137" s="42">
        <v>40490</v>
      </c>
      <c r="AK137" s="42">
        <v>646</v>
      </c>
      <c r="AL137" s="42">
        <v>0</v>
      </c>
      <c r="AM137" s="46">
        <v>373152</v>
      </c>
      <c r="AN137" s="42">
        <v>217102</v>
      </c>
      <c r="AO137" s="42">
        <v>34144</v>
      </c>
      <c r="AP137" s="42">
        <v>122552</v>
      </c>
      <c r="AQ137" s="44">
        <v>373798</v>
      </c>
    </row>
    <row r="138" spans="1:43" s="40" customFormat="1" ht="12.75">
      <c r="A138" s="62" t="s">
        <v>241</v>
      </c>
      <c r="B138" s="63" t="s">
        <v>118</v>
      </c>
      <c r="C138" s="49">
        <v>6661</v>
      </c>
      <c r="D138" s="43">
        <v>302045</v>
      </c>
      <c r="E138" s="43">
        <v>42717</v>
      </c>
      <c r="F138" s="43">
        <v>0</v>
      </c>
      <c r="G138" s="43">
        <v>344762</v>
      </c>
      <c r="H138" s="75">
        <v>8790</v>
      </c>
      <c r="I138" s="43">
        <v>102530</v>
      </c>
      <c r="J138" s="43">
        <v>6228</v>
      </c>
      <c r="K138" s="43">
        <v>5438</v>
      </c>
      <c r="L138" s="43">
        <v>15902</v>
      </c>
      <c r="M138" s="43">
        <v>0</v>
      </c>
      <c r="N138" s="43">
        <v>3569</v>
      </c>
      <c r="O138" s="43">
        <v>45166</v>
      </c>
      <c r="P138" s="43">
        <v>0</v>
      </c>
      <c r="Q138" s="43">
        <v>0</v>
      </c>
      <c r="R138" s="43">
        <v>1384</v>
      </c>
      <c r="S138" s="45">
        <v>180217</v>
      </c>
      <c r="T138" s="43">
        <v>5</v>
      </c>
      <c r="U138" s="43">
        <v>0</v>
      </c>
      <c r="V138" s="43">
        <v>0</v>
      </c>
      <c r="W138" s="43">
        <v>1914</v>
      </c>
      <c r="X138" s="43">
        <v>12229</v>
      </c>
      <c r="Y138" s="43">
        <v>22282</v>
      </c>
      <c r="Z138" s="43">
        <v>2550</v>
      </c>
      <c r="AA138" s="43">
        <v>6799</v>
      </c>
      <c r="AB138" s="43">
        <v>16924</v>
      </c>
      <c r="AC138" s="43">
        <v>0</v>
      </c>
      <c r="AD138" s="47">
        <f t="shared" si="6"/>
        <v>62703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60784</v>
      </c>
      <c r="AK138" s="43">
        <v>0</v>
      </c>
      <c r="AL138" s="43">
        <v>0</v>
      </c>
      <c r="AM138" s="48">
        <v>596472</v>
      </c>
      <c r="AN138" s="43">
        <v>344762</v>
      </c>
      <c r="AO138" s="43">
        <v>48555</v>
      </c>
      <c r="AP138" s="43">
        <v>203155</v>
      </c>
      <c r="AQ138" s="45">
        <v>596472</v>
      </c>
    </row>
    <row r="139" spans="1:43" s="40" customFormat="1" ht="25.5">
      <c r="A139" s="62" t="s">
        <v>242</v>
      </c>
      <c r="B139" s="63" t="s">
        <v>53</v>
      </c>
      <c r="C139" s="49">
        <v>6487</v>
      </c>
      <c r="D139" s="42">
        <v>213817</v>
      </c>
      <c r="E139" s="42">
        <v>29658</v>
      </c>
      <c r="F139" s="42">
        <v>0</v>
      </c>
      <c r="G139" s="42">
        <v>243475</v>
      </c>
      <c r="H139" s="73">
        <v>7158</v>
      </c>
      <c r="I139" s="42">
        <v>845</v>
      </c>
      <c r="J139" s="42">
        <v>4558</v>
      </c>
      <c r="K139" s="42">
        <v>3549</v>
      </c>
      <c r="L139" s="42">
        <v>5547</v>
      </c>
      <c r="M139" s="42">
        <v>0</v>
      </c>
      <c r="N139" s="42">
        <v>2186</v>
      </c>
      <c r="O139" s="42">
        <v>0</v>
      </c>
      <c r="P139" s="42">
        <v>0</v>
      </c>
      <c r="Q139" s="42">
        <v>0</v>
      </c>
      <c r="R139" s="42">
        <v>10377</v>
      </c>
      <c r="S139" s="44">
        <v>27062</v>
      </c>
      <c r="T139" s="42">
        <v>0</v>
      </c>
      <c r="U139" s="42">
        <v>0</v>
      </c>
      <c r="V139" s="42">
        <v>0</v>
      </c>
      <c r="W139" s="42">
        <v>29419</v>
      </c>
      <c r="X139" s="42">
        <v>6188</v>
      </c>
      <c r="Y139" s="42">
        <v>33132</v>
      </c>
      <c r="Z139" s="42">
        <v>3541</v>
      </c>
      <c r="AA139" s="42">
        <v>4720</v>
      </c>
      <c r="AB139" s="42">
        <v>15904</v>
      </c>
      <c r="AC139" s="42">
        <v>0</v>
      </c>
      <c r="AD139" s="47">
        <f t="shared" si="6"/>
        <v>92904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63485</v>
      </c>
      <c r="AK139" s="42">
        <v>0</v>
      </c>
      <c r="AL139" s="42">
        <v>0</v>
      </c>
      <c r="AM139" s="46">
        <v>370599</v>
      </c>
      <c r="AN139" s="42">
        <v>243475</v>
      </c>
      <c r="AO139" s="42">
        <v>57297</v>
      </c>
      <c r="AP139" s="42">
        <v>69827</v>
      </c>
      <c r="AQ139" s="44">
        <v>370599</v>
      </c>
    </row>
    <row r="140" spans="1:43" s="40" customFormat="1" ht="12.75">
      <c r="A140" s="62" t="s">
        <v>243</v>
      </c>
      <c r="B140" s="63" t="s">
        <v>244</v>
      </c>
      <c r="C140" s="49">
        <v>6341</v>
      </c>
      <c r="D140" s="42">
        <v>169652</v>
      </c>
      <c r="E140" s="42">
        <v>45796</v>
      </c>
      <c r="F140" s="42">
        <v>0</v>
      </c>
      <c r="G140" s="42">
        <v>215448</v>
      </c>
      <c r="H140" s="73">
        <v>7096</v>
      </c>
      <c r="I140" s="42">
        <v>30978</v>
      </c>
      <c r="J140" s="42">
        <v>5089</v>
      </c>
      <c r="K140" s="42">
        <v>821</v>
      </c>
      <c r="L140" s="42">
        <v>3252</v>
      </c>
      <c r="M140" s="42">
        <v>12435</v>
      </c>
      <c r="N140" s="42">
        <v>3955</v>
      </c>
      <c r="O140" s="42">
        <v>3816</v>
      </c>
      <c r="P140" s="42">
        <v>0</v>
      </c>
      <c r="Q140" s="42">
        <v>0</v>
      </c>
      <c r="R140" s="42">
        <v>959</v>
      </c>
      <c r="S140" s="44">
        <v>61305</v>
      </c>
      <c r="T140" s="42">
        <v>0</v>
      </c>
      <c r="U140" s="42">
        <v>0</v>
      </c>
      <c r="V140" s="42">
        <v>0</v>
      </c>
      <c r="W140" s="42">
        <v>3620</v>
      </c>
      <c r="X140" s="42">
        <v>0</v>
      </c>
      <c r="Y140" s="42">
        <v>19947</v>
      </c>
      <c r="Z140" s="42">
        <v>2406</v>
      </c>
      <c r="AA140" s="42">
        <v>1540</v>
      </c>
      <c r="AB140" s="42">
        <v>3182</v>
      </c>
      <c r="AC140" s="42">
        <v>0</v>
      </c>
      <c r="AD140" s="47">
        <f t="shared" si="6"/>
        <v>30695</v>
      </c>
      <c r="AE140" s="42">
        <v>2571</v>
      </c>
      <c r="AF140" s="42">
        <v>0</v>
      </c>
      <c r="AG140" s="42">
        <v>0</v>
      </c>
      <c r="AH140" s="42">
        <v>1179</v>
      </c>
      <c r="AI140" s="42">
        <v>0</v>
      </c>
      <c r="AJ140" s="42">
        <v>27075</v>
      </c>
      <c r="AK140" s="42">
        <v>3750</v>
      </c>
      <c r="AL140" s="42">
        <v>0</v>
      </c>
      <c r="AM140" s="46">
        <v>314544</v>
      </c>
      <c r="AN140" s="42">
        <v>215448</v>
      </c>
      <c r="AO140" s="42">
        <v>30825</v>
      </c>
      <c r="AP140" s="42">
        <v>72021</v>
      </c>
      <c r="AQ140" s="44">
        <v>318294</v>
      </c>
    </row>
    <row r="141" spans="1:43" s="40" customFormat="1" ht="12.75">
      <c r="A141" s="62" t="s">
        <v>245</v>
      </c>
      <c r="B141" s="63" t="s">
        <v>246</v>
      </c>
      <c r="C141" s="49">
        <v>6220</v>
      </c>
      <c r="D141" s="42">
        <v>188381</v>
      </c>
      <c r="E141" s="42">
        <v>59597</v>
      </c>
      <c r="F141" s="42">
        <v>65</v>
      </c>
      <c r="G141" s="42">
        <v>248043</v>
      </c>
      <c r="H141" s="73">
        <v>9367</v>
      </c>
      <c r="I141" s="42">
        <v>9325</v>
      </c>
      <c r="J141" s="42">
        <v>6130</v>
      </c>
      <c r="K141" s="42">
        <v>2392</v>
      </c>
      <c r="L141" s="42">
        <v>7843</v>
      </c>
      <c r="M141" s="42">
        <v>14382</v>
      </c>
      <c r="N141" s="42">
        <v>18992</v>
      </c>
      <c r="O141" s="42">
        <v>0</v>
      </c>
      <c r="P141" s="42">
        <v>0</v>
      </c>
      <c r="Q141" s="42">
        <v>0</v>
      </c>
      <c r="R141" s="42">
        <v>830</v>
      </c>
      <c r="S141" s="44">
        <v>59894</v>
      </c>
      <c r="T141" s="42">
        <v>0</v>
      </c>
      <c r="U141" s="42">
        <v>0</v>
      </c>
      <c r="V141" s="42">
        <v>7169</v>
      </c>
      <c r="W141" s="42">
        <v>7373</v>
      </c>
      <c r="X141" s="42">
        <v>0</v>
      </c>
      <c r="Y141" s="42">
        <v>18222</v>
      </c>
      <c r="Z141" s="42">
        <v>6500</v>
      </c>
      <c r="AA141" s="42">
        <v>8676</v>
      </c>
      <c r="AB141" s="42">
        <v>4894</v>
      </c>
      <c r="AC141" s="42">
        <v>989</v>
      </c>
      <c r="AD141" s="47">
        <f t="shared" si="6"/>
        <v>53823</v>
      </c>
      <c r="AE141" s="42">
        <v>325</v>
      </c>
      <c r="AF141" s="42">
        <v>0</v>
      </c>
      <c r="AG141" s="42">
        <v>0</v>
      </c>
      <c r="AH141" s="42">
        <v>0</v>
      </c>
      <c r="AI141" s="42">
        <v>0</v>
      </c>
      <c r="AJ141" s="42">
        <v>39281</v>
      </c>
      <c r="AK141" s="42">
        <v>325</v>
      </c>
      <c r="AL141" s="42">
        <v>0</v>
      </c>
      <c r="AM141" s="46">
        <v>371127</v>
      </c>
      <c r="AN141" s="42">
        <v>247978</v>
      </c>
      <c r="AO141" s="42">
        <v>39606</v>
      </c>
      <c r="AP141" s="42">
        <v>83868</v>
      </c>
      <c r="AQ141" s="44">
        <v>371452</v>
      </c>
    </row>
    <row r="142" spans="1:43" s="40" customFormat="1" ht="12.75">
      <c r="A142" s="62" t="s">
        <v>247</v>
      </c>
      <c r="B142" s="63" t="s">
        <v>248</v>
      </c>
      <c r="C142" s="49">
        <v>6128</v>
      </c>
      <c r="D142" s="42">
        <v>103194</v>
      </c>
      <c r="E142" s="42">
        <v>32582</v>
      </c>
      <c r="F142" s="42">
        <v>0</v>
      </c>
      <c r="G142" s="42">
        <v>135776</v>
      </c>
      <c r="H142" s="73">
        <v>3212</v>
      </c>
      <c r="I142" s="42">
        <v>8413</v>
      </c>
      <c r="J142" s="42">
        <v>6279</v>
      </c>
      <c r="K142" s="42">
        <v>50</v>
      </c>
      <c r="L142" s="42">
        <v>620</v>
      </c>
      <c r="M142" s="42">
        <v>13055</v>
      </c>
      <c r="N142" s="42">
        <v>1079</v>
      </c>
      <c r="O142" s="42">
        <v>0</v>
      </c>
      <c r="P142" s="42">
        <v>0</v>
      </c>
      <c r="Q142" s="42">
        <v>0</v>
      </c>
      <c r="R142" s="42">
        <v>2500</v>
      </c>
      <c r="S142" s="44">
        <v>31996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6552</v>
      </c>
      <c r="Z142" s="42">
        <v>916</v>
      </c>
      <c r="AA142" s="42">
        <v>2296</v>
      </c>
      <c r="AB142" s="42">
        <v>0</v>
      </c>
      <c r="AC142" s="42">
        <v>0</v>
      </c>
      <c r="AD142" s="47">
        <f t="shared" si="6"/>
        <v>9764</v>
      </c>
      <c r="AE142" s="42">
        <v>5000</v>
      </c>
      <c r="AF142" s="42">
        <v>0</v>
      </c>
      <c r="AG142" s="42">
        <v>0</v>
      </c>
      <c r="AH142" s="42">
        <v>0</v>
      </c>
      <c r="AI142" s="42">
        <v>1000</v>
      </c>
      <c r="AJ142" s="42">
        <v>9764</v>
      </c>
      <c r="AK142" s="42">
        <v>16000</v>
      </c>
      <c r="AL142" s="42">
        <v>10000</v>
      </c>
      <c r="AM142" s="46">
        <v>180748</v>
      </c>
      <c r="AN142" s="42">
        <v>135776</v>
      </c>
      <c r="AO142" s="42">
        <v>15764</v>
      </c>
      <c r="AP142" s="42">
        <v>45208</v>
      </c>
      <c r="AQ142" s="44">
        <v>196748</v>
      </c>
    </row>
    <row r="143" spans="1:43" s="40" customFormat="1" ht="12.75">
      <c r="A143" s="62" t="s">
        <v>249</v>
      </c>
      <c r="B143" s="63" t="s">
        <v>198</v>
      </c>
      <c r="C143" s="49">
        <v>6112</v>
      </c>
      <c r="D143" s="42">
        <v>259145</v>
      </c>
      <c r="E143" s="42">
        <v>28592</v>
      </c>
      <c r="F143" s="42">
        <v>22255</v>
      </c>
      <c r="G143" s="42">
        <v>309992</v>
      </c>
      <c r="H143" s="73">
        <v>10074</v>
      </c>
      <c r="I143" s="42">
        <v>8044</v>
      </c>
      <c r="J143" s="42">
        <v>0</v>
      </c>
      <c r="K143" s="42">
        <v>0</v>
      </c>
      <c r="L143" s="42">
        <v>9778</v>
      </c>
      <c r="M143" s="42">
        <v>14380</v>
      </c>
      <c r="N143" s="42">
        <v>54980</v>
      </c>
      <c r="O143" s="42">
        <v>0</v>
      </c>
      <c r="P143" s="42">
        <v>0</v>
      </c>
      <c r="Q143" s="42">
        <v>4895</v>
      </c>
      <c r="R143" s="42">
        <v>0</v>
      </c>
      <c r="S143" s="44">
        <v>92077</v>
      </c>
      <c r="T143" s="42">
        <v>0</v>
      </c>
      <c r="U143" s="42">
        <v>0</v>
      </c>
      <c r="V143" s="42">
        <v>0</v>
      </c>
      <c r="W143" s="42">
        <v>3603</v>
      </c>
      <c r="X143" s="42">
        <v>0</v>
      </c>
      <c r="Y143" s="42">
        <v>53512</v>
      </c>
      <c r="Z143" s="42">
        <v>3316</v>
      </c>
      <c r="AA143" s="42">
        <v>9865</v>
      </c>
      <c r="AB143" s="42">
        <v>11765</v>
      </c>
      <c r="AC143" s="42">
        <v>0</v>
      </c>
      <c r="AD143" s="47">
        <f t="shared" si="6"/>
        <v>82061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78458</v>
      </c>
      <c r="AK143" s="42">
        <v>0</v>
      </c>
      <c r="AL143" s="42">
        <v>0</v>
      </c>
      <c r="AM143" s="46">
        <v>494204</v>
      </c>
      <c r="AN143" s="42">
        <v>287737</v>
      </c>
      <c r="AO143" s="42">
        <v>78458</v>
      </c>
      <c r="AP143" s="42">
        <v>128009</v>
      </c>
      <c r="AQ143" s="44">
        <v>494204</v>
      </c>
    </row>
    <row r="144" spans="1:43" s="40" customFormat="1" ht="12.75">
      <c r="A144" s="62" t="s">
        <v>250</v>
      </c>
      <c r="B144" s="63" t="s">
        <v>251</v>
      </c>
      <c r="C144" s="49">
        <v>6031</v>
      </c>
      <c r="D144" s="42">
        <v>59185</v>
      </c>
      <c r="E144" s="42">
        <v>4792</v>
      </c>
      <c r="F144" s="42">
        <v>0</v>
      </c>
      <c r="G144" s="42">
        <v>63977</v>
      </c>
      <c r="H144" s="73">
        <v>3319</v>
      </c>
      <c r="I144" s="42">
        <v>13033</v>
      </c>
      <c r="J144" s="42">
        <v>2841</v>
      </c>
      <c r="K144" s="42">
        <v>526</v>
      </c>
      <c r="L144" s="42">
        <v>6266</v>
      </c>
      <c r="M144" s="42">
        <v>7947</v>
      </c>
      <c r="N144" s="42">
        <v>5813</v>
      </c>
      <c r="O144" s="42">
        <v>0</v>
      </c>
      <c r="P144" s="42">
        <v>0</v>
      </c>
      <c r="Q144" s="42">
        <v>0</v>
      </c>
      <c r="R144" s="42">
        <v>125</v>
      </c>
      <c r="S144" s="44">
        <v>36551</v>
      </c>
      <c r="T144" s="42">
        <v>0</v>
      </c>
      <c r="U144" s="42">
        <v>0</v>
      </c>
      <c r="V144" s="42">
        <v>0</v>
      </c>
      <c r="W144" s="42">
        <v>1046</v>
      </c>
      <c r="X144" s="42">
        <v>0</v>
      </c>
      <c r="Y144" s="42">
        <v>6894</v>
      </c>
      <c r="Z144" s="42">
        <v>592</v>
      </c>
      <c r="AA144" s="42">
        <v>1573</v>
      </c>
      <c r="AB144" s="42">
        <v>3100</v>
      </c>
      <c r="AC144" s="42">
        <v>0</v>
      </c>
      <c r="AD144" s="47">
        <f t="shared" si="6"/>
        <v>13205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12159</v>
      </c>
      <c r="AK144" s="42">
        <v>0</v>
      </c>
      <c r="AL144" s="42">
        <v>0</v>
      </c>
      <c r="AM144" s="46">
        <v>117052</v>
      </c>
      <c r="AN144" s="42">
        <v>63977</v>
      </c>
      <c r="AO144" s="42">
        <v>12159</v>
      </c>
      <c r="AP144" s="42">
        <v>40916</v>
      </c>
      <c r="AQ144" s="44">
        <v>117052</v>
      </c>
    </row>
    <row r="145" spans="1:43" s="40" customFormat="1" ht="12.75">
      <c r="A145" s="62" t="s">
        <v>252</v>
      </c>
      <c r="B145" s="63" t="s">
        <v>253</v>
      </c>
      <c r="C145" s="49">
        <v>5853</v>
      </c>
      <c r="D145" s="42">
        <v>90691</v>
      </c>
      <c r="E145" s="42">
        <v>11320</v>
      </c>
      <c r="F145" s="42">
        <v>9886</v>
      </c>
      <c r="G145" s="42">
        <v>111897</v>
      </c>
      <c r="H145" s="73">
        <v>10568</v>
      </c>
      <c r="I145" s="42">
        <v>8617</v>
      </c>
      <c r="J145" s="42">
        <v>7047</v>
      </c>
      <c r="K145" s="42">
        <v>421</v>
      </c>
      <c r="L145" s="42">
        <v>3080</v>
      </c>
      <c r="M145" s="42">
        <v>6928</v>
      </c>
      <c r="N145" s="42">
        <v>10687</v>
      </c>
      <c r="O145" s="42">
        <v>0</v>
      </c>
      <c r="P145" s="42">
        <v>0</v>
      </c>
      <c r="Q145" s="42">
        <v>0</v>
      </c>
      <c r="R145" s="42">
        <v>426</v>
      </c>
      <c r="S145" s="44">
        <v>37206</v>
      </c>
      <c r="T145" s="42">
        <v>0</v>
      </c>
      <c r="U145" s="42">
        <v>0</v>
      </c>
      <c r="V145" s="42">
        <v>0</v>
      </c>
      <c r="W145" s="42">
        <v>23874</v>
      </c>
      <c r="X145" s="42">
        <v>1500</v>
      </c>
      <c r="Y145" s="42">
        <v>9989</v>
      </c>
      <c r="Z145" s="42">
        <v>1667</v>
      </c>
      <c r="AA145" s="42">
        <v>4588</v>
      </c>
      <c r="AB145" s="42">
        <v>5844</v>
      </c>
      <c r="AC145" s="42">
        <v>0</v>
      </c>
      <c r="AD145" s="47">
        <f t="shared" si="6"/>
        <v>47462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72">
        <v>21244</v>
      </c>
      <c r="AK145" s="42">
        <v>0</v>
      </c>
      <c r="AL145" s="42">
        <v>0</v>
      </c>
      <c r="AM145" s="73">
        <v>207133</v>
      </c>
      <c r="AN145" s="42">
        <v>102011</v>
      </c>
      <c r="AO145" s="42">
        <v>22088</v>
      </c>
      <c r="AP145" s="42">
        <v>92727</v>
      </c>
      <c r="AQ145" s="44">
        <v>216826</v>
      </c>
    </row>
    <row r="146" spans="1:43" s="40" customFormat="1" ht="12.75">
      <c r="A146" s="62" t="s">
        <v>254</v>
      </c>
      <c r="B146" s="63" t="s">
        <v>255</v>
      </c>
      <c r="C146" s="49">
        <v>5772</v>
      </c>
      <c r="D146" s="42">
        <v>97904</v>
      </c>
      <c r="E146" s="42">
        <v>10959</v>
      </c>
      <c r="F146" s="42">
        <v>0</v>
      </c>
      <c r="G146" s="42">
        <v>108863</v>
      </c>
      <c r="H146" s="73">
        <v>6729</v>
      </c>
      <c r="I146" s="42">
        <v>0</v>
      </c>
      <c r="J146" s="42">
        <v>4049</v>
      </c>
      <c r="K146" s="42">
        <v>0</v>
      </c>
      <c r="L146" s="42">
        <v>7243</v>
      </c>
      <c r="M146" s="42">
        <v>12658</v>
      </c>
      <c r="N146" s="42">
        <v>28658</v>
      </c>
      <c r="O146" s="42">
        <v>0</v>
      </c>
      <c r="P146" s="42">
        <v>0</v>
      </c>
      <c r="Q146" s="42">
        <v>0</v>
      </c>
      <c r="R146" s="42">
        <v>1543</v>
      </c>
      <c r="S146" s="44">
        <v>54151</v>
      </c>
      <c r="T146" s="42">
        <v>0</v>
      </c>
      <c r="U146" s="42">
        <v>0</v>
      </c>
      <c r="V146" s="42">
        <v>0</v>
      </c>
      <c r="W146" s="42">
        <v>25734</v>
      </c>
      <c r="X146" s="42">
        <v>0</v>
      </c>
      <c r="Y146" s="42">
        <v>11265</v>
      </c>
      <c r="Z146" s="42">
        <v>3441</v>
      </c>
      <c r="AA146" s="42">
        <v>0</v>
      </c>
      <c r="AB146" s="42">
        <v>0</v>
      </c>
      <c r="AC146" s="42">
        <v>0</v>
      </c>
      <c r="AD146" s="47">
        <f t="shared" si="6"/>
        <v>40440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14706</v>
      </c>
      <c r="AK146" s="42">
        <v>0</v>
      </c>
      <c r="AL146" s="42">
        <v>0</v>
      </c>
      <c r="AM146" s="46">
        <v>210183</v>
      </c>
      <c r="AN146" s="42">
        <v>108863</v>
      </c>
      <c r="AO146" s="42">
        <v>14706</v>
      </c>
      <c r="AP146" s="42">
        <v>86614</v>
      </c>
      <c r="AQ146" s="44">
        <v>210183</v>
      </c>
    </row>
    <row r="147" spans="1:43" s="40" customFormat="1" ht="12.75">
      <c r="A147" s="62" t="s">
        <v>256</v>
      </c>
      <c r="B147" s="63" t="s">
        <v>257</v>
      </c>
      <c r="C147" s="49">
        <v>5760</v>
      </c>
      <c r="D147" s="42">
        <v>126059</v>
      </c>
      <c r="E147" s="42">
        <v>21703</v>
      </c>
      <c r="F147" s="42">
        <v>0</v>
      </c>
      <c r="G147" s="42">
        <v>147762</v>
      </c>
      <c r="H147" s="73">
        <v>6318</v>
      </c>
      <c r="I147" s="42">
        <v>15895</v>
      </c>
      <c r="J147" s="42">
        <v>6103</v>
      </c>
      <c r="K147" s="42">
        <v>444</v>
      </c>
      <c r="L147" s="42">
        <v>4710</v>
      </c>
      <c r="M147" s="42">
        <v>13343</v>
      </c>
      <c r="N147" s="42">
        <v>4664</v>
      </c>
      <c r="O147" s="42">
        <v>0</v>
      </c>
      <c r="P147" s="42">
        <v>0</v>
      </c>
      <c r="Q147" s="42">
        <v>0</v>
      </c>
      <c r="R147" s="42">
        <v>290</v>
      </c>
      <c r="S147" s="44">
        <v>45449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10767</v>
      </c>
      <c r="Z147" s="42">
        <v>2033</v>
      </c>
      <c r="AA147" s="42">
        <v>3682</v>
      </c>
      <c r="AB147" s="42">
        <v>4000</v>
      </c>
      <c r="AC147" s="42">
        <v>0</v>
      </c>
      <c r="AD147" s="47">
        <f t="shared" si="6"/>
        <v>20482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20482</v>
      </c>
      <c r="AK147" s="42">
        <v>0</v>
      </c>
      <c r="AL147" s="42">
        <v>0</v>
      </c>
      <c r="AM147" s="46">
        <v>220011</v>
      </c>
      <c r="AN147" s="42">
        <v>147762</v>
      </c>
      <c r="AO147" s="42">
        <v>20482</v>
      </c>
      <c r="AP147" s="42">
        <v>51767</v>
      </c>
      <c r="AQ147" s="44">
        <v>220011</v>
      </c>
    </row>
    <row r="148" spans="1:43" s="40" customFormat="1" ht="12.75">
      <c r="A148" s="62" t="s">
        <v>258</v>
      </c>
      <c r="B148" s="63" t="s">
        <v>164</v>
      </c>
      <c r="C148" s="49">
        <v>5327</v>
      </c>
      <c r="D148" s="42">
        <v>68226</v>
      </c>
      <c r="E148" s="42">
        <v>5111</v>
      </c>
      <c r="F148" s="42">
        <v>0</v>
      </c>
      <c r="G148" s="42">
        <v>73337</v>
      </c>
      <c r="H148" s="73">
        <v>2407</v>
      </c>
      <c r="I148" s="42">
        <v>0</v>
      </c>
      <c r="J148" s="42">
        <v>5396</v>
      </c>
      <c r="K148" s="42">
        <v>0</v>
      </c>
      <c r="L148" s="42">
        <v>3837</v>
      </c>
      <c r="M148" s="42">
        <v>6486</v>
      </c>
      <c r="N148" s="42">
        <v>6055</v>
      </c>
      <c r="O148" s="42">
        <v>0</v>
      </c>
      <c r="P148" s="42">
        <v>0</v>
      </c>
      <c r="Q148" s="42">
        <v>0</v>
      </c>
      <c r="R148" s="42">
        <v>584</v>
      </c>
      <c r="S148" s="44">
        <v>22358</v>
      </c>
      <c r="T148" s="42">
        <v>0</v>
      </c>
      <c r="U148" s="42">
        <v>0</v>
      </c>
      <c r="V148" s="42">
        <v>0</v>
      </c>
      <c r="W148" s="42">
        <v>0</v>
      </c>
      <c r="X148" s="42">
        <v>385</v>
      </c>
      <c r="Y148" s="42">
        <v>12903</v>
      </c>
      <c r="Z148" s="42">
        <v>1346</v>
      </c>
      <c r="AA148" s="42">
        <v>3355</v>
      </c>
      <c r="AB148" s="42">
        <v>852</v>
      </c>
      <c r="AC148" s="42">
        <v>0</v>
      </c>
      <c r="AD148" s="47">
        <f t="shared" si="6"/>
        <v>18841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18841</v>
      </c>
      <c r="AK148" s="42">
        <v>0</v>
      </c>
      <c r="AL148" s="42">
        <v>0</v>
      </c>
      <c r="AM148" s="46">
        <v>116943</v>
      </c>
      <c r="AN148" s="42">
        <v>73337</v>
      </c>
      <c r="AO148" s="42">
        <v>18456</v>
      </c>
      <c r="AP148" s="42">
        <v>25150</v>
      </c>
      <c r="AQ148" s="44">
        <v>116943</v>
      </c>
    </row>
    <row r="149" spans="1:43" s="40" customFormat="1" ht="12.75">
      <c r="A149" s="62" t="s">
        <v>259</v>
      </c>
      <c r="B149" s="63" t="s">
        <v>70</v>
      </c>
      <c r="C149" s="49">
        <v>5306</v>
      </c>
      <c r="D149" s="42">
        <v>107851</v>
      </c>
      <c r="E149" s="42">
        <v>25302</v>
      </c>
      <c r="F149" s="42">
        <v>0</v>
      </c>
      <c r="G149" s="42">
        <v>133153</v>
      </c>
      <c r="H149" s="73">
        <v>3535</v>
      </c>
      <c r="I149" s="42">
        <v>5467</v>
      </c>
      <c r="J149" s="42">
        <v>3329</v>
      </c>
      <c r="K149" s="42">
        <v>479</v>
      </c>
      <c r="L149" s="42">
        <v>8560</v>
      </c>
      <c r="M149" s="42">
        <v>17938</v>
      </c>
      <c r="N149" s="42">
        <v>14237</v>
      </c>
      <c r="O149" s="42">
        <v>0</v>
      </c>
      <c r="P149" s="42">
        <v>0</v>
      </c>
      <c r="Q149" s="42">
        <v>0</v>
      </c>
      <c r="R149" s="42">
        <v>2571</v>
      </c>
      <c r="S149" s="44">
        <v>52581</v>
      </c>
      <c r="T149" s="42">
        <v>0</v>
      </c>
      <c r="U149" s="42">
        <v>0</v>
      </c>
      <c r="V149" s="42">
        <v>0</v>
      </c>
      <c r="W149" s="42">
        <v>726</v>
      </c>
      <c r="X149" s="42">
        <v>0</v>
      </c>
      <c r="Y149" s="42">
        <v>13882</v>
      </c>
      <c r="Z149" s="42">
        <v>3688</v>
      </c>
      <c r="AA149" s="42">
        <v>2030</v>
      </c>
      <c r="AB149" s="42">
        <v>5870</v>
      </c>
      <c r="AC149" s="42">
        <v>0</v>
      </c>
      <c r="AD149" s="47">
        <f t="shared" si="6"/>
        <v>26196</v>
      </c>
      <c r="AE149" s="42">
        <v>42</v>
      </c>
      <c r="AF149" s="42">
        <v>0</v>
      </c>
      <c r="AG149" s="42">
        <v>0</v>
      </c>
      <c r="AH149" s="42">
        <v>0</v>
      </c>
      <c r="AI149" s="42">
        <v>0</v>
      </c>
      <c r="AJ149" s="42">
        <v>25470</v>
      </c>
      <c r="AK149" s="42">
        <v>4627</v>
      </c>
      <c r="AL149" s="42">
        <v>4585</v>
      </c>
      <c r="AM149" s="46">
        <v>215465</v>
      </c>
      <c r="AN149" s="42">
        <v>133153</v>
      </c>
      <c r="AO149" s="42">
        <v>25512</v>
      </c>
      <c r="AP149" s="42">
        <v>61427</v>
      </c>
      <c r="AQ149" s="44">
        <v>220092</v>
      </c>
    </row>
    <row r="150" spans="1:43" s="40" customFormat="1" ht="12.75">
      <c r="A150" s="62" t="s">
        <v>260</v>
      </c>
      <c r="B150" s="63" t="s">
        <v>126</v>
      </c>
      <c r="C150" s="49">
        <v>5105</v>
      </c>
      <c r="D150" s="42">
        <v>341051</v>
      </c>
      <c r="E150" s="42">
        <v>95954</v>
      </c>
      <c r="F150" s="42">
        <v>0</v>
      </c>
      <c r="G150" s="42">
        <v>437005</v>
      </c>
      <c r="H150" s="73">
        <v>12156</v>
      </c>
      <c r="I150" s="42">
        <v>2417</v>
      </c>
      <c r="J150" s="42">
        <v>9984</v>
      </c>
      <c r="K150" s="42">
        <v>970</v>
      </c>
      <c r="L150" s="42">
        <v>18735</v>
      </c>
      <c r="M150" s="42">
        <v>24124</v>
      </c>
      <c r="N150" s="42">
        <v>51591</v>
      </c>
      <c r="O150" s="42">
        <v>25</v>
      </c>
      <c r="P150" s="42">
        <v>0</v>
      </c>
      <c r="Q150" s="42">
        <v>0</v>
      </c>
      <c r="R150" s="42">
        <v>4575</v>
      </c>
      <c r="S150" s="44">
        <v>112421</v>
      </c>
      <c r="T150" s="42">
        <v>0</v>
      </c>
      <c r="U150" s="42">
        <v>0</v>
      </c>
      <c r="V150" s="42">
        <v>0</v>
      </c>
      <c r="W150" s="42">
        <v>15625</v>
      </c>
      <c r="X150" s="42">
        <v>0</v>
      </c>
      <c r="Y150" s="42">
        <v>29314</v>
      </c>
      <c r="Z150" s="42">
        <v>2788</v>
      </c>
      <c r="AA150" s="42">
        <v>17766</v>
      </c>
      <c r="AB150" s="42">
        <v>11044</v>
      </c>
      <c r="AC150" s="42">
        <v>0</v>
      </c>
      <c r="AD150" s="47">
        <f t="shared" si="6"/>
        <v>76537</v>
      </c>
      <c r="AE150" s="42">
        <v>379</v>
      </c>
      <c r="AF150" s="42">
        <v>0</v>
      </c>
      <c r="AG150" s="42">
        <v>0</v>
      </c>
      <c r="AH150" s="42">
        <v>0</v>
      </c>
      <c r="AI150" s="42">
        <v>0</v>
      </c>
      <c r="AJ150" s="42">
        <v>60912</v>
      </c>
      <c r="AK150" s="42">
        <v>379</v>
      </c>
      <c r="AL150" s="42">
        <v>0</v>
      </c>
      <c r="AM150" s="46">
        <v>638119</v>
      </c>
      <c r="AN150" s="42">
        <v>437005</v>
      </c>
      <c r="AO150" s="42">
        <v>61291</v>
      </c>
      <c r="AP150" s="42">
        <v>140202</v>
      </c>
      <c r="AQ150" s="44">
        <v>638498</v>
      </c>
    </row>
    <row r="151" spans="1:43" s="40" customFormat="1" ht="12.75">
      <c r="A151" s="62" t="s">
        <v>261</v>
      </c>
      <c r="B151" s="63" t="s">
        <v>27</v>
      </c>
      <c r="C151" s="49">
        <v>4997</v>
      </c>
      <c r="D151" s="42">
        <v>469482</v>
      </c>
      <c r="E151" s="42">
        <v>200775</v>
      </c>
      <c r="F151" s="42">
        <v>0</v>
      </c>
      <c r="G151" s="42">
        <v>670257</v>
      </c>
      <c r="H151" s="73">
        <v>12815</v>
      </c>
      <c r="I151" s="42">
        <v>8724</v>
      </c>
      <c r="J151" s="42">
        <v>10666</v>
      </c>
      <c r="K151" s="42">
        <v>405</v>
      </c>
      <c r="L151" s="42">
        <v>18343</v>
      </c>
      <c r="M151" s="42">
        <v>35062</v>
      </c>
      <c r="N151" s="42">
        <v>20770</v>
      </c>
      <c r="O151" s="42">
        <v>317</v>
      </c>
      <c r="P151" s="42">
        <v>0</v>
      </c>
      <c r="Q151" s="42">
        <v>0</v>
      </c>
      <c r="R151" s="42">
        <v>13647</v>
      </c>
      <c r="S151" s="44">
        <v>107934</v>
      </c>
      <c r="T151" s="42">
        <v>0</v>
      </c>
      <c r="U151" s="42">
        <v>0</v>
      </c>
      <c r="V151" s="42">
        <v>0</v>
      </c>
      <c r="W151" s="42">
        <v>16288</v>
      </c>
      <c r="X151" s="42">
        <v>11542</v>
      </c>
      <c r="Y151" s="42">
        <v>75575</v>
      </c>
      <c r="Z151" s="42">
        <v>9547</v>
      </c>
      <c r="AA151" s="42">
        <v>18177</v>
      </c>
      <c r="AB151" s="42">
        <v>34320</v>
      </c>
      <c r="AC151" s="42">
        <v>0</v>
      </c>
      <c r="AD151" s="47">
        <v>133274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149161</v>
      </c>
      <c r="AK151" s="42">
        <v>0</v>
      </c>
      <c r="AL151" s="42">
        <v>0</v>
      </c>
      <c r="AM151" s="46">
        <v>956455</v>
      </c>
      <c r="AN151" s="42">
        <v>670257</v>
      </c>
      <c r="AO151" s="42">
        <v>137619</v>
      </c>
      <c r="AP151" s="42">
        <v>148579</v>
      </c>
      <c r="AQ151" s="44">
        <v>956455</v>
      </c>
    </row>
    <row r="152" spans="1:43" s="40" customFormat="1" ht="12.75">
      <c r="A152" s="62" t="s">
        <v>262</v>
      </c>
      <c r="B152" s="63" t="s">
        <v>263</v>
      </c>
      <c r="C152" s="49">
        <v>4873</v>
      </c>
      <c r="D152" s="42">
        <v>289598</v>
      </c>
      <c r="E152" s="42">
        <v>72096</v>
      </c>
      <c r="F152" s="42">
        <v>0</v>
      </c>
      <c r="G152" s="42">
        <v>361694</v>
      </c>
      <c r="H152" s="73">
        <v>13483</v>
      </c>
      <c r="I152" s="42">
        <v>49460</v>
      </c>
      <c r="J152" s="42">
        <v>9779</v>
      </c>
      <c r="K152" s="42">
        <v>5255</v>
      </c>
      <c r="L152" s="42">
        <v>7255</v>
      </c>
      <c r="M152" s="42">
        <v>16523</v>
      </c>
      <c r="N152" s="42">
        <v>26295</v>
      </c>
      <c r="O152" s="42">
        <v>3147</v>
      </c>
      <c r="P152" s="42">
        <v>0</v>
      </c>
      <c r="Q152" s="42">
        <v>0</v>
      </c>
      <c r="R152" s="42">
        <v>0</v>
      </c>
      <c r="S152" s="44">
        <v>117714</v>
      </c>
      <c r="T152" s="42">
        <v>0</v>
      </c>
      <c r="U152" s="42">
        <v>0</v>
      </c>
      <c r="V152" s="42">
        <v>2324</v>
      </c>
      <c r="W152" s="42">
        <v>8693</v>
      </c>
      <c r="X152" s="42">
        <v>4440</v>
      </c>
      <c r="Y152" s="42">
        <v>26726</v>
      </c>
      <c r="Z152" s="42">
        <v>2150</v>
      </c>
      <c r="AA152" s="42">
        <v>11948</v>
      </c>
      <c r="AB152" s="42">
        <v>4819</v>
      </c>
      <c r="AC152" s="42">
        <v>2020</v>
      </c>
      <c r="AD152" s="47">
        <f aca="true" t="shared" si="7" ref="AD152:AD159">SUM(T152:AC152)</f>
        <v>63120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52103</v>
      </c>
      <c r="AK152" s="42">
        <v>0</v>
      </c>
      <c r="AL152" s="42">
        <v>0</v>
      </c>
      <c r="AM152" s="46">
        <v>556011</v>
      </c>
      <c r="AN152" s="42">
        <v>361694</v>
      </c>
      <c r="AO152" s="42">
        <v>47663</v>
      </c>
      <c r="AP152" s="42">
        <v>146654</v>
      </c>
      <c r="AQ152" s="44">
        <v>556011</v>
      </c>
    </row>
    <row r="153" spans="1:43" s="40" customFormat="1" ht="12.75">
      <c r="A153" s="62" t="s">
        <v>264</v>
      </c>
      <c r="B153" s="63" t="s">
        <v>37</v>
      </c>
      <c r="C153" s="49">
        <v>4858</v>
      </c>
      <c r="D153" s="42">
        <v>129076</v>
      </c>
      <c r="E153" s="42">
        <v>18614</v>
      </c>
      <c r="F153" s="42">
        <v>3455</v>
      </c>
      <c r="G153" s="42">
        <v>151145</v>
      </c>
      <c r="H153" s="73">
        <v>6066</v>
      </c>
      <c r="I153" s="42">
        <v>9825</v>
      </c>
      <c r="J153" s="42">
        <v>2493</v>
      </c>
      <c r="K153" s="42">
        <v>3112</v>
      </c>
      <c r="L153" s="42">
        <v>6541</v>
      </c>
      <c r="M153" s="42">
        <v>17639</v>
      </c>
      <c r="N153" s="42">
        <v>15575</v>
      </c>
      <c r="O153" s="42">
        <v>0</v>
      </c>
      <c r="P153" s="42">
        <v>0</v>
      </c>
      <c r="Q153" s="42">
        <v>0</v>
      </c>
      <c r="R153" s="42">
        <v>275</v>
      </c>
      <c r="S153" s="44">
        <v>55460</v>
      </c>
      <c r="T153" s="42">
        <v>0</v>
      </c>
      <c r="U153" s="42">
        <v>0</v>
      </c>
      <c r="V153" s="42">
        <v>0</v>
      </c>
      <c r="W153" s="42">
        <v>9680</v>
      </c>
      <c r="X153" s="42">
        <v>1355</v>
      </c>
      <c r="Y153" s="42">
        <v>19866</v>
      </c>
      <c r="Z153" s="42">
        <v>232</v>
      </c>
      <c r="AA153" s="42">
        <v>4485</v>
      </c>
      <c r="AB153" s="42">
        <v>1500</v>
      </c>
      <c r="AC153" s="42">
        <v>0</v>
      </c>
      <c r="AD153" s="47">
        <f t="shared" si="7"/>
        <v>37118</v>
      </c>
      <c r="AE153" s="42">
        <v>52</v>
      </c>
      <c r="AF153" s="42">
        <v>0</v>
      </c>
      <c r="AG153" s="42">
        <v>0</v>
      </c>
      <c r="AH153" s="42">
        <v>0</v>
      </c>
      <c r="AI153" s="42">
        <v>0</v>
      </c>
      <c r="AJ153" s="42">
        <v>27438</v>
      </c>
      <c r="AK153" s="42">
        <v>52</v>
      </c>
      <c r="AL153" s="42">
        <v>0</v>
      </c>
      <c r="AM153" s="46">
        <v>249789</v>
      </c>
      <c r="AN153" s="42">
        <v>147690</v>
      </c>
      <c r="AO153" s="42">
        <v>26135</v>
      </c>
      <c r="AP153" s="42">
        <v>76016</v>
      </c>
      <c r="AQ153" s="44">
        <v>249841</v>
      </c>
    </row>
    <row r="154" spans="1:43" s="40" customFormat="1" ht="12.75">
      <c r="A154" s="62" t="s">
        <v>265</v>
      </c>
      <c r="B154" s="63" t="s">
        <v>118</v>
      </c>
      <c r="C154" s="49">
        <v>4770</v>
      </c>
      <c r="D154" s="42">
        <v>137641</v>
      </c>
      <c r="E154" s="42">
        <v>30421</v>
      </c>
      <c r="F154" s="42">
        <v>1996</v>
      </c>
      <c r="G154" s="42">
        <v>170058</v>
      </c>
      <c r="H154" s="73">
        <v>7069</v>
      </c>
      <c r="I154" s="42">
        <v>13935</v>
      </c>
      <c r="J154" s="42">
        <v>3839</v>
      </c>
      <c r="K154" s="42">
        <v>180</v>
      </c>
      <c r="L154" s="42">
        <v>8771</v>
      </c>
      <c r="M154" s="42">
        <v>10946</v>
      </c>
      <c r="N154" s="42">
        <v>9341</v>
      </c>
      <c r="O154" s="42">
        <v>0</v>
      </c>
      <c r="P154" s="42">
        <v>0</v>
      </c>
      <c r="Q154" s="42">
        <v>0</v>
      </c>
      <c r="R154" s="42">
        <v>6474</v>
      </c>
      <c r="S154" s="44">
        <v>53486</v>
      </c>
      <c r="T154" s="42">
        <v>0</v>
      </c>
      <c r="U154" s="42">
        <v>0</v>
      </c>
      <c r="V154" s="42">
        <v>0</v>
      </c>
      <c r="W154" s="42">
        <v>5986</v>
      </c>
      <c r="X154" s="42">
        <v>0</v>
      </c>
      <c r="Y154" s="42">
        <v>17742</v>
      </c>
      <c r="Z154" s="42">
        <v>2059</v>
      </c>
      <c r="AA154" s="42">
        <v>5079</v>
      </c>
      <c r="AB154" s="42">
        <v>0</v>
      </c>
      <c r="AC154" s="42">
        <v>0</v>
      </c>
      <c r="AD154" s="47">
        <f t="shared" si="7"/>
        <v>30866</v>
      </c>
      <c r="AE154" s="42">
        <v>1757</v>
      </c>
      <c r="AF154" s="42">
        <v>0</v>
      </c>
      <c r="AG154" s="42">
        <v>499</v>
      </c>
      <c r="AH154" s="42">
        <v>0</v>
      </c>
      <c r="AI154" s="42">
        <v>0</v>
      </c>
      <c r="AJ154" s="42">
        <v>24880</v>
      </c>
      <c r="AK154" s="42">
        <v>2256</v>
      </c>
      <c r="AL154" s="42">
        <v>0</v>
      </c>
      <c r="AM154" s="46">
        <v>261479</v>
      </c>
      <c r="AN154" s="42">
        <v>168062</v>
      </c>
      <c r="AO154" s="42">
        <v>27136</v>
      </c>
      <c r="AP154" s="42">
        <v>68537</v>
      </c>
      <c r="AQ154" s="44">
        <v>263735</v>
      </c>
    </row>
    <row r="155" spans="1:43" s="40" customFormat="1" ht="12.75">
      <c r="A155" s="62" t="s">
        <v>266</v>
      </c>
      <c r="B155" s="63" t="s">
        <v>144</v>
      </c>
      <c r="C155" s="49">
        <v>4727</v>
      </c>
      <c r="D155" s="42">
        <v>83258</v>
      </c>
      <c r="E155" s="42">
        <v>6409</v>
      </c>
      <c r="F155" s="42">
        <v>0</v>
      </c>
      <c r="G155" s="42">
        <v>89667</v>
      </c>
      <c r="H155" s="73">
        <v>8128</v>
      </c>
      <c r="I155" s="42">
        <v>9967</v>
      </c>
      <c r="J155" s="42">
        <v>8470</v>
      </c>
      <c r="K155" s="42">
        <v>165</v>
      </c>
      <c r="L155" s="42">
        <v>6302</v>
      </c>
      <c r="M155" s="42">
        <v>6807</v>
      </c>
      <c r="N155" s="42">
        <v>4006</v>
      </c>
      <c r="O155" s="42">
        <v>0</v>
      </c>
      <c r="P155" s="42">
        <v>0</v>
      </c>
      <c r="Q155" s="42">
        <v>0</v>
      </c>
      <c r="R155" s="42">
        <v>0</v>
      </c>
      <c r="S155" s="44">
        <v>35717</v>
      </c>
      <c r="T155" s="42">
        <v>0</v>
      </c>
      <c r="U155" s="42">
        <v>0</v>
      </c>
      <c r="V155" s="42">
        <v>0</v>
      </c>
      <c r="W155" s="42">
        <v>1172</v>
      </c>
      <c r="X155" s="42">
        <v>0</v>
      </c>
      <c r="Y155" s="42">
        <v>13870</v>
      </c>
      <c r="Z155" s="42">
        <v>416</v>
      </c>
      <c r="AA155" s="42">
        <v>8928</v>
      </c>
      <c r="AB155" s="42">
        <v>0</v>
      </c>
      <c r="AC155" s="42">
        <v>0</v>
      </c>
      <c r="AD155" s="47">
        <f t="shared" si="7"/>
        <v>24386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23214</v>
      </c>
      <c r="AK155" s="42">
        <v>0</v>
      </c>
      <c r="AL155" s="42">
        <v>0</v>
      </c>
      <c r="AM155" s="46">
        <v>157898</v>
      </c>
      <c r="AN155" s="42">
        <v>89667</v>
      </c>
      <c r="AO155" s="42">
        <v>23214</v>
      </c>
      <c r="AP155" s="42">
        <v>45017</v>
      </c>
      <c r="AQ155" s="44">
        <v>157898</v>
      </c>
    </row>
    <row r="156" spans="1:43" s="40" customFormat="1" ht="12.75">
      <c r="A156" s="62" t="s">
        <v>267</v>
      </c>
      <c r="B156" s="63" t="s">
        <v>31</v>
      </c>
      <c r="C156" s="49">
        <v>4704</v>
      </c>
      <c r="D156" s="42">
        <v>388407</v>
      </c>
      <c r="E156" s="42">
        <v>107725</v>
      </c>
      <c r="F156" s="42">
        <v>0</v>
      </c>
      <c r="G156" s="42">
        <v>496132</v>
      </c>
      <c r="H156" s="73">
        <v>25879</v>
      </c>
      <c r="I156" s="42">
        <v>68909</v>
      </c>
      <c r="J156" s="42">
        <v>32571</v>
      </c>
      <c r="K156" s="42">
        <v>2833</v>
      </c>
      <c r="L156" s="42">
        <v>12019</v>
      </c>
      <c r="M156" s="42">
        <v>48445</v>
      </c>
      <c r="N156" s="42">
        <v>49991</v>
      </c>
      <c r="O156" s="42">
        <v>0</v>
      </c>
      <c r="P156" s="42">
        <v>0</v>
      </c>
      <c r="Q156" s="42">
        <v>0</v>
      </c>
      <c r="R156" s="42">
        <v>1135</v>
      </c>
      <c r="S156" s="44">
        <v>215903</v>
      </c>
      <c r="T156" s="42">
        <v>0</v>
      </c>
      <c r="U156" s="42">
        <v>0</v>
      </c>
      <c r="V156" s="42">
        <v>0</v>
      </c>
      <c r="W156" s="42">
        <v>37389</v>
      </c>
      <c r="X156" s="42">
        <v>8235</v>
      </c>
      <c r="Y156" s="42">
        <v>59305</v>
      </c>
      <c r="Z156" s="42">
        <v>3852</v>
      </c>
      <c r="AA156" s="42">
        <v>26561</v>
      </c>
      <c r="AB156" s="42">
        <v>17991</v>
      </c>
      <c r="AC156" s="42">
        <v>0</v>
      </c>
      <c r="AD156" s="47">
        <f t="shared" si="7"/>
        <v>153333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115944</v>
      </c>
      <c r="AK156" s="42">
        <v>7088</v>
      </c>
      <c r="AL156" s="42">
        <v>7088</v>
      </c>
      <c r="AM156" s="46">
        <v>891247</v>
      </c>
      <c r="AN156" s="42">
        <v>496132</v>
      </c>
      <c r="AO156" s="42">
        <v>107709</v>
      </c>
      <c r="AP156" s="42">
        <v>294494</v>
      </c>
      <c r="AQ156" s="44">
        <v>898335</v>
      </c>
    </row>
    <row r="157" spans="1:43" s="40" customFormat="1" ht="12.75">
      <c r="A157" s="62" t="s">
        <v>268</v>
      </c>
      <c r="B157" s="63" t="s">
        <v>78</v>
      </c>
      <c r="C157" s="49">
        <v>4612</v>
      </c>
      <c r="D157" s="42">
        <v>83092</v>
      </c>
      <c r="E157" s="42">
        <v>6226</v>
      </c>
      <c r="F157" s="42">
        <v>0</v>
      </c>
      <c r="G157" s="42">
        <v>89318</v>
      </c>
      <c r="H157" s="73">
        <v>6104</v>
      </c>
      <c r="I157" s="42">
        <v>3460</v>
      </c>
      <c r="J157" s="42">
        <v>3955</v>
      </c>
      <c r="K157" s="42">
        <v>175</v>
      </c>
      <c r="L157" s="42">
        <v>6250</v>
      </c>
      <c r="M157" s="42">
        <v>9523</v>
      </c>
      <c r="N157" s="42">
        <v>3119</v>
      </c>
      <c r="O157" s="42">
        <v>0</v>
      </c>
      <c r="P157" s="42">
        <v>0</v>
      </c>
      <c r="Q157" s="42">
        <v>0</v>
      </c>
      <c r="R157" s="42">
        <v>0</v>
      </c>
      <c r="S157" s="44">
        <v>26482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2609</v>
      </c>
      <c r="Z157" s="42">
        <v>1000</v>
      </c>
      <c r="AA157" s="42">
        <v>1302</v>
      </c>
      <c r="AB157" s="42">
        <v>0</v>
      </c>
      <c r="AC157" s="42">
        <v>0</v>
      </c>
      <c r="AD157" s="47">
        <f t="shared" si="7"/>
        <v>4911</v>
      </c>
      <c r="AE157" s="42">
        <v>2352</v>
      </c>
      <c r="AF157" s="42">
        <v>537</v>
      </c>
      <c r="AG157" s="42">
        <v>1564</v>
      </c>
      <c r="AH157" s="42">
        <v>0</v>
      </c>
      <c r="AI157" s="42">
        <v>460</v>
      </c>
      <c r="AJ157" s="42">
        <v>4911</v>
      </c>
      <c r="AK157" s="42">
        <v>4913</v>
      </c>
      <c r="AL157" s="42">
        <v>0</v>
      </c>
      <c r="AM157" s="46">
        <v>126815</v>
      </c>
      <c r="AN157" s="42">
        <v>89318</v>
      </c>
      <c r="AO157" s="42">
        <v>9824</v>
      </c>
      <c r="AP157" s="42">
        <v>32586</v>
      </c>
      <c r="AQ157" s="44">
        <v>131728</v>
      </c>
    </row>
    <row r="158" spans="1:43" s="40" customFormat="1" ht="12.75">
      <c r="A158" s="62" t="s">
        <v>269</v>
      </c>
      <c r="B158" s="63" t="s">
        <v>152</v>
      </c>
      <c r="C158" s="49">
        <v>4541</v>
      </c>
      <c r="D158" s="42">
        <v>126487</v>
      </c>
      <c r="E158" s="42">
        <v>10899</v>
      </c>
      <c r="F158" s="42">
        <v>0</v>
      </c>
      <c r="G158" s="42">
        <v>137386</v>
      </c>
      <c r="H158" s="73">
        <v>2477</v>
      </c>
      <c r="I158" s="42">
        <v>5660</v>
      </c>
      <c r="J158" s="42">
        <v>8527</v>
      </c>
      <c r="K158" s="42">
        <v>815</v>
      </c>
      <c r="L158" s="42">
        <v>2026</v>
      </c>
      <c r="M158" s="42">
        <v>13983</v>
      </c>
      <c r="N158" s="42">
        <v>47503</v>
      </c>
      <c r="O158" s="42">
        <v>2017</v>
      </c>
      <c r="P158" s="42">
        <v>0</v>
      </c>
      <c r="Q158" s="42">
        <v>0</v>
      </c>
      <c r="R158" s="42">
        <v>16072</v>
      </c>
      <c r="S158" s="44">
        <v>96603</v>
      </c>
      <c r="T158" s="42">
        <v>0</v>
      </c>
      <c r="U158" s="42">
        <v>0</v>
      </c>
      <c r="V158" s="42">
        <v>0</v>
      </c>
      <c r="W158" s="42">
        <v>1376</v>
      </c>
      <c r="X158" s="42">
        <v>3799</v>
      </c>
      <c r="Y158" s="42">
        <v>22899</v>
      </c>
      <c r="Z158" s="42">
        <v>888</v>
      </c>
      <c r="AA158" s="42">
        <v>2072</v>
      </c>
      <c r="AB158" s="42">
        <v>2500</v>
      </c>
      <c r="AC158" s="42">
        <v>0</v>
      </c>
      <c r="AD158" s="47">
        <f t="shared" si="7"/>
        <v>33534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32158</v>
      </c>
      <c r="AK158" s="42">
        <v>0</v>
      </c>
      <c r="AL158" s="42">
        <v>0</v>
      </c>
      <c r="AM158" s="46">
        <v>270000</v>
      </c>
      <c r="AN158" s="42">
        <v>137386</v>
      </c>
      <c r="AO158" s="42">
        <v>28359</v>
      </c>
      <c r="AP158" s="42">
        <v>104255</v>
      </c>
      <c r="AQ158" s="44">
        <v>270000</v>
      </c>
    </row>
    <row r="159" spans="1:43" s="40" customFormat="1" ht="12.75">
      <c r="A159" s="62" t="s">
        <v>270</v>
      </c>
      <c r="B159" s="63" t="s">
        <v>97</v>
      </c>
      <c r="C159" s="49">
        <v>4516</v>
      </c>
      <c r="D159" s="42">
        <v>91337</v>
      </c>
      <c r="E159" s="42">
        <v>7504</v>
      </c>
      <c r="F159" s="42">
        <v>0</v>
      </c>
      <c r="G159" s="42">
        <v>98841</v>
      </c>
      <c r="H159" s="73">
        <v>7016</v>
      </c>
      <c r="I159" s="42">
        <v>21440</v>
      </c>
      <c r="J159" s="42">
        <v>5757</v>
      </c>
      <c r="K159" s="42">
        <v>14</v>
      </c>
      <c r="L159" s="42">
        <v>5054</v>
      </c>
      <c r="M159" s="42">
        <v>6258</v>
      </c>
      <c r="N159" s="42">
        <v>140</v>
      </c>
      <c r="O159" s="42">
        <v>0</v>
      </c>
      <c r="P159" s="42">
        <v>0</v>
      </c>
      <c r="Q159" s="42">
        <v>0</v>
      </c>
      <c r="R159" s="42">
        <v>516</v>
      </c>
      <c r="S159" s="44">
        <v>39179</v>
      </c>
      <c r="T159" s="42">
        <v>0</v>
      </c>
      <c r="U159" s="42">
        <v>0</v>
      </c>
      <c r="V159" s="42">
        <v>1284</v>
      </c>
      <c r="W159" s="42">
        <v>4359</v>
      </c>
      <c r="X159" s="42">
        <v>8113</v>
      </c>
      <c r="Y159" s="42">
        <v>12899</v>
      </c>
      <c r="Z159" s="42">
        <v>464</v>
      </c>
      <c r="AA159" s="42">
        <v>0</v>
      </c>
      <c r="AB159" s="42">
        <v>3118</v>
      </c>
      <c r="AC159" s="42">
        <v>100</v>
      </c>
      <c r="AD159" s="47">
        <f t="shared" si="7"/>
        <v>30337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24694</v>
      </c>
      <c r="AK159" s="42">
        <v>8262</v>
      </c>
      <c r="AL159" s="42">
        <v>8262</v>
      </c>
      <c r="AM159" s="46">
        <v>175373</v>
      </c>
      <c r="AN159" s="42">
        <v>98841</v>
      </c>
      <c r="AO159" s="42">
        <v>16581</v>
      </c>
      <c r="AP159" s="42">
        <v>68213</v>
      </c>
      <c r="AQ159" s="44">
        <v>183635</v>
      </c>
    </row>
    <row r="160" spans="1:43" s="40" customFormat="1" ht="12.75">
      <c r="A160" s="62" t="s">
        <v>271</v>
      </c>
      <c r="B160" s="63" t="s">
        <v>44</v>
      </c>
      <c r="C160" s="49">
        <v>4384</v>
      </c>
      <c r="D160" s="42"/>
      <c r="E160" s="42"/>
      <c r="F160" s="42"/>
      <c r="G160" s="42"/>
      <c r="H160" s="73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7"/>
      <c r="AE160" s="42"/>
      <c r="AF160" s="42"/>
      <c r="AG160" s="42"/>
      <c r="AH160" s="42"/>
      <c r="AI160" s="42"/>
      <c r="AJ160" s="42"/>
      <c r="AK160" s="42"/>
      <c r="AL160" s="42"/>
      <c r="AM160" s="46"/>
      <c r="AN160" s="42"/>
      <c r="AO160" s="42"/>
      <c r="AP160" s="42"/>
      <c r="AQ160" s="44"/>
    </row>
    <row r="161" spans="1:43" s="40" customFormat="1" ht="12.75">
      <c r="A161" s="62" t="s">
        <v>272</v>
      </c>
      <c r="B161" s="63" t="s">
        <v>240</v>
      </c>
      <c r="C161" s="49">
        <v>4354</v>
      </c>
      <c r="D161" s="42">
        <v>101974</v>
      </c>
      <c r="E161" s="42">
        <v>10842</v>
      </c>
      <c r="F161" s="42">
        <v>0</v>
      </c>
      <c r="G161" s="42">
        <v>112816</v>
      </c>
      <c r="H161" s="73">
        <v>5326</v>
      </c>
      <c r="I161" s="42">
        <v>7869</v>
      </c>
      <c r="J161" s="42">
        <v>3558</v>
      </c>
      <c r="K161" s="42">
        <v>192</v>
      </c>
      <c r="L161" s="42">
        <v>4950</v>
      </c>
      <c r="M161" s="42">
        <v>9312</v>
      </c>
      <c r="N161" s="42">
        <v>11344</v>
      </c>
      <c r="O161" s="42">
        <v>0</v>
      </c>
      <c r="P161" s="42">
        <v>0</v>
      </c>
      <c r="Q161" s="42">
        <v>0</v>
      </c>
      <c r="R161" s="42">
        <v>588</v>
      </c>
      <c r="S161" s="44">
        <v>37813</v>
      </c>
      <c r="T161" s="42">
        <v>0</v>
      </c>
      <c r="U161" s="42">
        <v>0</v>
      </c>
      <c r="V161" s="42">
        <v>0</v>
      </c>
      <c r="W161" s="42">
        <v>110</v>
      </c>
      <c r="X161" s="42">
        <v>0</v>
      </c>
      <c r="Y161" s="42">
        <v>10485</v>
      </c>
      <c r="Z161" s="42">
        <v>1881</v>
      </c>
      <c r="AA161" s="42">
        <v>2576</v>
      </c>
      <c r="AB161" s="42">
        <v>1500</v>
      </c>
      <c r="AC161" s="42">
        <v>0</v>
      </c>
      <c r="AD161" s="47">
        <f aca="true" t="shared" si="8" ref="AD161:AD174">SUM(T161:AC161)</f>
        <v>16552</v>
      </c>
      <c r="AE161" s="42">
        <v>30</v>
      </c>
      <c r="AF161" s="42">
        <v>60</v>
      </c>
      <c r="AG161" s="42">
        <v>0</v>
      </c>
      <c r="AH161" s="42">
        <v>0</v>
      </c>
      <c r="AI161" s="42">
        <v>0</v>
      </c>
      <c r="AJ161" s="42">
        <v>16442</v>
      </c>
      <c r="AK161" s="42">
        <v>90</v>
      </c>
      <c r="AL161" s="42">
        <v>0</v>
      </c>
      <c r="AM161" s="46">
        <v>172507</v>
      </c>
      <c r="AN161" s="42">
        <v>112816</v>
      </c>
      <c r="AO161" s="42">
        <v>16532</v>
      </c>
      <c r="AP161" s="42">
        <v>43249</v>
      </c>
      <c r="AQ161" s="44">
        <v>172597</v>
      </c>
    </row>
    <row r="162" spans="1:43" s="40" customFormat="1" ht="12.75">
      <c r="A162" s="62" t="s">
        <v>273</v>
      </c>
      <c r="B162" s="63" t="s">
        <v>274</v>
      </c>
      <c r="C162" s="49">
        <v>4242</v>
      </c>
      <c r="D162" s="42">
        <v>113170</v>
      </c>
      <c r="E162" s="42">
        <v>18786</v>
      </c>
      <c r="F162" s="42">
        <v>0</v>
      </c>
      <c r="G162" s="42">
        <v>131956</v>
      </c>
      <c r="H162" s="73">
        <v>6693</v>
      </c>
      <c r="I162" s="42">
        <v>3599</v>
      </c>
      <c r="J162" s="42">
        <v>3448</v>
      </c>
      <c r="K162" s="42">
        <v>43</v>
      </c>
      <c r="L162" s="42">
        <v>7146</v>
      </c>
      <c r="M162" s="42">
        <v>11780</v>
      </c>
      <c r="N162" s="42">
        <v>24908</v>
      </c>
      <c r="O162" s="42">
        <v>0</v>
      </c>
      <c r="P162" s="42">
        <v>0</v>
      </c>
      <c r="Q162" s="42">
        <v>0</v>
      </c>
      <c r="R162" s="42">
        <v>6403</v>
      </c>
      <c r="S162" s="44">
        <v>57327</v>
      </c>
      <c r="T162" s="42">
        <v>0</v>
      </c>
      <c r="U162" s="42">
        <v>0</v>
      </c>
      <c r="V162" s="42">
        <v>0</v>
      </c>
      <c r="W162" s="42">
        <v>7568</v>
      </c>
      <c r="X162" s="42">
        <v>0</v>
      </c>
      <c r="Y162" s="42">
        <v>52123</v>
      </c>
      <c r="Z162" s="42">
        <v>2201</v>
      </c>
      <c r="AA162" s="42">
        <v>11272</v>
      </c>
      <c r="AB162" s="42">
        <v>6059</v>
      </c>
      <c r="AC162" s="42">
        <v>0</v>
      </c>
      <c r="AD162" s="47">
        <f t="shared" si="8"/>
        <v>79223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71655</v>
      </c>
      <c r="AK162" s="42">
        <v>0</v>
      </c>
      <c r="AL162" s="42">
        <v>0</v>
      </c>
      <c r="AM162" s="46">
        <v>275199</v>
      </c>
      <c r="AN162" s="42">
        <v>131956</v>
      </c>
      <c r="AO162" s="42">
        <v>71655</v>
      </c>
      <c r="AP162" s="42">
        <v>71588</v>
      </c>
      <c r="AQ162" s="44">
        <v>275199</v>
      </c>
    </row>
    <row r="163" spans="1:43" s="40" customFormat="1" ht="12.75">
      <c r="A163" s="62" t="s">
        <v>275</v>
      </c>
      <c r="B163" s="63" t="s">
        <v>111</v>
      </c>
      <c r="C163" s="49">
        <v>4239</v>
      </c>
      <c r="D163" s="42">
        <v>55892</v>
      </c>
      <c r="E163" s="42">
        <v>4276</v>
      </c>
      <c r="F163" s="42">
        <v>3919</v>
      </c>
      <c r="G163" s="42">
        <v>64087</v>
      </c>
      <c r="H163" s="73">
        <v>2376</v>
      </c>
      <c r="I163" s="42">
        <v>3959</v>
      </c>
      <c r="J163" s="42">
        <v>2318</v>
      </c>
      <c r="K163" s="42">
        <v>853</v>
      </c>
      <c r="L163" s="42">
        <v>4444</v>
      </c>
      <c r="M163" s="42">
        <v>8101</v>
      </c>
      <c r="N163" s="42">
        <v>1030</v>
      </c>
      <c r="O163" s="42">
        <v>170</v>
      </c>
      <c r="P163" s="42">
        <v>0</v>
      </c>
      <c r="Q163" s="42">
        <v>0</v>
      </c>
      <c r="R163" s="42">
        <v>4261</v>
      </c>
      <c r="S163" s="44">
        <v>25136</v>
      </c>
      <c r="T163" s="42">
        <v>0</v>
      </c>
      <c r="U163" s="42">
        <v>0</v>
      </c>
      <c r="V163" s="42">
        <v>0</v>
      </c>
      <c r="W163" s="42">
        <v>60</v>
      </c>
      <c r="X163" s="42">
        <v>0</v>
      </c>
      <c r="Y163" s="42">
        <v>10037</v>
      </c>
      <c r="Z163" s="42">
        <v>632</v>
      </c>
      <c r="AA163" s="42">
        <v>1826</v>
      </c>
      <c r="AB163" s="42">
        <v>2000</v>
      </c>
      <c r="AC163" s="42">
        <v>125</v>
      </c>
      <c r="AD163" s="47">
        <f t="shared" si="8"/>
        <v>14680</v>
      </c>
      <c r="AE163" s="42">
        <v>0</v>
      </c>
      <c r="AF163" s="42">
        <v>0</v>
      </c>
      <c r="AG163" s="42">
        <v>0</v>
      </c>
      <c r="AH163" s="42">
        <v>0</v>
      </c>
      <c r="AI163" s="42">
        <v>0</v>
      </c>
      <c r="AJ163" s="42">
        <v>14620</v>
      </c>
      <c r="AK163" s="42">
        <v>0</v>
      </c>
      <c r="AL163" s="42">
        <v>0</v>
      </c>
      <c r="AM163" s="46">
        <v>106279</v>
      </c>
      <c r="AN163" s="42">
        <v>60168</v>
      </c>
      <c r="AO163" s="42">
        <v>14620</v>
      </c>
      <c r="AP163" s="42">
        <v>31491</v>
      </c>
      <c r="AQ163" s="44">
        <v>106279</v>
      </c>
    </row>
    <row r="164" spans="1:43" s="40" customFormat="1" ht="12.75">
      <c r="A164" s="62" t="s">
        <v>276</v>
      </c>
      <c r="B164" s="63" t="s">
        <v>179</v>
      </c>
      <c r="C164" s="49">
        <v>4026</v>
      </c>
      <c r="D164" s="42">
        <v>112488</v>
      </c>
      <c r="E164" s="42">
        <v>8685</v>
      </c>
      <c r="F164" s="42">
        <v>0</v>
      </c>
      <c r="G164" s="42">
        <v>121173</v>
      </c>
      <c r="H164" s="73">
        <v>11785</v>
      </c>
      <c r="I164" s="42">
        <v>15326</v>
      </c>
      <c r="J164" s="42">
        <v>6983</v>
      </c>
      <c r="K164" s="42">
        <v>375</v>
      </c>
      <c r="L164" s="42">
        <v>6798</v>
      </c>
      <c r="M164" s="42">
        <v>6739</v>
      </c>
      <c r="N164" s="42">
        <v>14855</v>
      </c>
      <c r="O164" s="42">
        <v>0</v>
      </c>
      <c r="P164" s="42">
        <v>0</v>
      </c>
      <c r="Q164" s="42">
        <v>0</v>
      </c>
      <c r="R164" s="42">
        <v>0</v>
      </c>
      <c r="S164" s="44">
        <v>51076</v>
      </c>
      <c r="T164" s="42">
        <v>0</v>
      </c>
      <c r="U164" s="42">
        <v>0</v>
      </c>
      <c r="V164" s="42">
        <v>0</v>
      </c>
      <c r="W164" s="42">
        <v>499</v>
      </c>
      <c r="X164" s="42">
        <v>7426</v>
      </c>
      <c r="Y164" s="42">
        <v>21747</v>
      </c>
      <c r="Z164" s="42">
        <v>1990</v>
      </c>
      <c r="AA164" s="42">
        <v>7956</v>
      </c>
      <c r="AB164" s="42">
        <v>7100</v>
      </c>
      <c r="AC164" s="42">
        <v>0</v>
      </c>
      <c r="AD164" s="47">
        <f t="shared" si="8"/>
        <v>46718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46219</v>
      </c>
      <c r="AK164" s="42">
        <v>0</v>
      </c>
      <c r="AL164" s="42">
        <v>0</v>
      </c>
      <c r="AM164" s="46">
        <v>230752</v>
      </c>
      <c r="AN164" s="42">
        <v>121173</v>
      </c>
      <c r="AO164" s="42">
        <v>38793</v>
      </c>
      <c r="AP164" s="42">
        <v>70786</v>
      </c>
      <c r="AQ164" s="44">
        <v>230752</v>
      </c>
    </row>
    <row r="165" spans="1:43" s="40" customFormat="1" ht="12.75">
      <c r="A165" s="62" t="s">
        <v>277</v>
      </c>
      <c r="B165" s="63" t="s">
        <v>196</v>
      </c>
      <c r="C165" s="49">
        <v>3999</v>
      </c>
      <c r="D165" s="42">
        <v>166688</v>
      </c>
      <c r="E165" s="42">
        <v>13278</v>
      </c>
      <c r="F165" s="42">
        <v>0</v>
      </c>
      <c r="G165" s="42">
        <v>179966</v>
      </c>
      <c r="H165" s="73">
        <v>13613</v>
      </c>
      <c r="I165" s="42">
        <v>10569</v>
      </c>
      <c r="J165" s="42">
        <v>5334</v>
      </c>
      <c r="K165" s="42">
        <v>0</v>
      </c>
      <c r="L165" s="42">
        <v>13497</v>
      </c>
      <c r="M165" s="42">
        <v>14292</v>
      </c>
      <c r="N165" s="42">
        <v>31060</v>
      </c>
      <c r="O165" s="42">
        <v>0</v>
      </c>
      <c r="P165" s="42">
        <v>0</v>
      </c>
      <c r="Q165" s="42">
        <v>0</v>
      </c>
      <c r="R165" s="42">
        <v>1689</v>
      </c>
      <c r="S165" s="44">
        <v>76441</v>
      </c>
      <c r="T165" s="42">
        <v>0</v>
      </c>
      <c r="U165" s="42">
        <v>0</v>
      </c>
      <c r="V165" s="42">
        <v>0</v>
      </c>
      <c r="W165" s="42">
        <v>1018</v>
      </c>
      <c r="X165" s="42">
        <v>0</v>
      </c>
      <c r="Y165" s="42">
        <v>21360</v>
      </c>
      <c r="Z165" s="42">
        <v>2937</v>
      </c>
      <c r="AA165" s="42">
        <v>2648</v>
      </c>
      <c r="AB165" s="42">
        <v>6908</v>
      </c>
      <c r="AC165" s="42">
        <v>0</v>
      </c>
      <c r="AD165" s="47">
        <f t="shared" si="8"/>
        <v>34871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33853</v>
      </c>
      <c r="AK165" s="42">
        <v>0</v>
      </c>
      <c r="AL165" s="42">
        <v>0</v>
      </c>
      <c r="AM165" s="46">
        <v>304891</v>
      </c>
      <c r="AN165" s="42">
        <v>179966</v>
      </c>
      <c r="AO165" s="42">
        <v>33853</v>
      </c>
      <c r="AP165" s="42">
        <v>91072</v>
      </c>
      <c r="AQ165" s="44">
        <v>304891</v>
      </c>
    </row>
    <row r="166" spans="1:43" s="40" customFormat="1" ht="12.75">
      <c r="A166" s="62" t="s">
        <v>278</v>
      </c>
      <c r="B166" s="63" t="s">
        <v>146</v>
      </c>
      <c r="C166" s="49">
        <v>3850</v>
      </c>
      <c r="D166" s="42">
        <v>90467</v>
      </c>
      <c r="E166" s="42">
        <v>14773</v>
      </c>
      <c r="F166" s="42">
        <v>0</v>
      </c>
      <c r="G166" s="42">
        <v>105240</v>
      </c>
      <c r="H166" s="73">
        <v>2781</v>
      </c>
      <c r="I166" s="42">
        <v>16883</v>
      </c>
      <c r="J166" s="42">
        <v>1214</v>
      </c>
      <c r="K166" s="42">
        <v>0</v>
      </c>
      <c r="L166" s="42">
        <v>3083</v>
      </c>
      <c r="M166" s="42">
        <v>10215</v>
      </c>
      <c r="N166" s="42">
        <v>1825</v>
      </c>
      <c r="O166" s="42">
        <v>22</v>
      </c>
      <c r="P166" s="42">
        <v>0</v>
      </c>
      <c r="Q166" s="42">
        <v>0</v>
      </c>
      <c r="R166" s="42">
        <v>270</v>
      </c>
      <c r="S166" s="44">
        <v>33512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11998</v>
      </c>
      <c r="Z166" s="42">
        <v>1343</v>
      </c>
      <c r="AA166" s="42">
        <v>921</v>
      </c>
      <c r="AB166" s="42">
        <v>3272</v>
      </c>
      <c r="AC166" s="42">
        <v>0</v>
      </c>
      <c r="AD166" s="47">
        <f t="shared" si="8"/>
        <v>17534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17534</v>
      </c>
      <c r="AK166" s="42">
        <v>0</v>
      </c>
      <c r="AL166" s="42">
        <v>0</v>
      </c>
      <c r="AM166" s="46">
        <v>159067</v>
      </c>
      <c r="AN166" s="42">
        <v>105240</v>
      </c>
      <c r="AO166" s="42">
        <v>17534</v>
      </c>
      <c r="AP166" s="42">
        <v>36293</v>
      </c>
      <c r="AQ166" s="44">
        <v>159067</v>
      </c>
    </row>
    <row r="167" spans="1:43" s="40" customFormat="1" ht="12.75">
      <c r="A167" s="62" t="s">
        <v>279</v>
      </c>
      <c r="B167" s="63" t="s">
        <v>111</v>
      </c>
      <c r="C167" s="49">
        <v>3845</v>
      </c>
      <c r="D167" s="42">
        <v>34628</v>
      </c>
      <c r="E167" s="42">
        <v>1500</v>
      </c>
      <c r="F167" s="42">
        <v>0</v>
      </c>
      <c r="G167" s="42">
        <v>36128</v>
      </c>
      <c r="H167" s="73">
        <v>4169</v>
      </c>
      <c r="I167" s="42">
        <v>2553</v>
      </c>
      <c r="J167" s="42">
        <v>2465</v>
      </c>
      <c r="K167" s="42">
        <v>0</v>
      </c>
      <c r="L167" s="42">
        <v>3548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2553</v>
      </c>
      <c r="S167" s="44">
        <v>11119</v>
      </c>
      <c r="T167" s="42">
        <v>0</v>
      </c>
      <c r="U167" s="42">
        <v>0</v>
      </c>
      <c r="V167" s="42">
        <v>0</v>
      </c>
      <c r="W167" s="42">
        <v>1860</v>
      </c>
      <c r="X167" s="42">
        <v>0</v>
      </c>
      <c r="Y167" s="42">
        <v>8985</v>
      </c>
      <c r="Z167" s="42">
        <v>560</v>
      </c>
      <c r="AA167" s="42">
        <v>0</v>
      </c>
      <c r="AB167" s="42">
        <v>1000</v>
      </c>
      <c r="AC167" s="42">
        <v>0</v>
      </c>
      <c r="AD167" s="47">
        <f t="shared" si="8"/>
        <v>12405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10545</v>
      </c>
      <c r="AK167" s="42">
        <v>0</v>
      </c>
      <c r="AL167" s="42">
        <v>0</v>
      </c>
      <c r="AM167" s="46">
        <v>63821</v>
      </c>
      <c r="AN167" s="42">
        <v>36128</v>
      </c>
      <c r="AO167" s="42">
        <v>10545</v>
      </c>
      <c r="AP167" s="42">
        <v>17148</v>
      </c>
      <c r="AQ167" s="44">
        <v>63821</v>
      </c>
    </row>
    <row r="168" spans="1:43" s="40" customFormat="1" ht="12.75">
      <c r="A168" s="62" t="s">
        <v>280</v>
      </c>
      <c r="B168" s="63" t="s">
        <v>179</v>
      </c>
      <c r="C168" s="49">
        <v>3830</v>
      </c>
      <c r="D168" s="42">
        <v>87519</v>
      </c>
      <c r="E168" s="42">
        <v>11657</v>
      </c>
      <c r="F168" s="42">
        <v>0</v>
      </c>
      <c r="G168" s="42">
        <v>99176</v>
      </c>
      <c r="H168" s="73">
        <v>2987</v>
      </c>
      <c r="I168" s="42">
        <v>8961</v>
      </c>
      <c r="J168" s="42">
        <v>4289</v>
      </c>
      <c r="K168" s="42">
        <v>337</v>
      </c>
      <c r="L168" s="42">
        <v>6381</v>
      </c>
      <c r="M168" s="42">
        <v>9749</v>
      </c>
      <c r="N168" s="42">
        <v>3139</v>
      </c>
      <c r="O168" s="42">
        <v>369</v>
      </c>
      <c r="P168" s="42">
        <v>0</v>
      </c>
      <c r="Q168" s="42">
        <v>0</v>
      </c>
      <c r="R168" s="42">
        <v>330</v>
      </c>
      <c r="S168" s="44">
        <v>33555</v>
      </c>
      <c r="T168" s="42">
        <v>0</v>
      </c>
      <c r="U168" s="42">
        <v>0</v>
      </c>
      <c r="V168" s="42">
        <v>2250</v>
      </c>
      <c r="W168" s="42">
        <v>1593</v>
      </c>
      <c r="X168" s="42">
        <v>198</v>
      </c>
      <c r="Y168" s="42">
        <v>6818</v>
      </c>
      <c r="Z168" s="42">
        <v>646</v>
      </c>
      <c r="AA168" s="42">
        <v>2074</v>
      </c>
      <c r="AB168" s="42">
        <v>2724</v>
      </c>
      <c r="AC168" s="42">
        <v>442</v>
      </c>
      <c r="AD168" s="47">
        <f t="shared" si="8"/>
        <v>16745</v>
      </c>
      <c r="AE168" s="42">
        <v>0</v>
      </c>
      <c r="AF168" s="42">
        <v>0</v>
      </c>
      <c r="AG168" s="42">
        <v>0</v>
      </c>
      <c r="AH168" s="42">
        <v>0</v>
      </c>
      <c r="AI168" s="42">
        <v>257</v>
      </c>
      <c r="AJ168" s="42">
        <v>12902</v>
      </c>
      <c r="AK168" s="42">
        <v>4734</v>
      </c>
      <c r="AL168" s="42">
        <v>4477</v>
      </c>
      <c r="AM168" s="46">
        <v>152463</v>
      </c>
      <c r="AN168" s="42">
        <v>99176</v>
      </c>
      <c r="AO168" s="42">
        <v>12961</v>
      </c>
      <c r="AP168" s="42">
        <v>45060</v>
      </c>
      <c r="AQ168" s="44">
        <v>157197</v>
      </c>
    </row>
    <row r="169" spans="1:43" s="40" customFormat="1" ht="12.75">
      <c r="A169" s="62" t="s">
        <v>281</v>
      </c>
      <c r="B169" s="63" t="s">
        <v>118</v>
      </c>
      <c r="C169" s="49">
        <v>3817</v>
      </c>
      <c r="D169" s="42">
        <v>195874</v>
      </c>
      <c r="E169" s="42">
        <v>27164</v>
      </c>
      <c r="F169" s="42">
        <v>20437</v>
      </c>
      <c r="G169" s="42">
        <v>243475</v>
      </c>
      <c r="H169" s="73">
        <v>11510</v>
      </c>
      <c r="I169" s="42">
        <v>3601</v>
      </c>
      <c r="J169" s="42">
        <v>3238</v>
      </c>
      <c r="K169" s="42">
        <v>47</v>
      </c>
      <c r="L169" s="42">
        <v>6407</v>
      </c>
      <c r="M169" s="42">
        <v>21058</v>
      </c>
      <c r="N169" s="42">
        <v>11831</v>
      </c>
      <c r="O169" s="42">
        <v>0</v>
      </c>
      <c r="P169" s="42">
        <v>0</v>
      </c>
      <c r="Q169" s="42">
        <v>0</v>
      </c>
      <c r="R169" s="42">
        <v>10276</v>
      </c>
      <c r="S169" s="44">
        <v>56458</v>
      </c>
      <c r="T169" s="42">
        <v>0</v>
      </c>
      <c r="U169" s="42">
        <v>0</v>
      </c>
      <c r="V169" s="42">
        <v>0</v>
      </c>
      <c r="W169" s="42">
        <v>5434</v>
      </c>
      <c r="X169" s="42">
        <v>0</v>
      </c>
      <c r="Y169" s="42">
        <v>22140</v>
      </c>
      <c r="Z169" s="42">
        <v>2227</v>
      </c>
      <c r="AA169" s="42">
        <v>7937</v>
      </c>
      <c r="AB169" s="42">
        <v>0</v>
      </c>
      <c r="AC169" s="42">
        <v>0</v>
      </c>
      <c r="AD169" s="47">
        <f t="shared" si="8"/>
        <v>37738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32304</v>
      </c>
      <c r="AK169" s="42">
        <v>0</v>
      </c>
      <c r="AL169" s="42">
        <v>0</v>
      </c>
      <c r="AM169" s="46">
        <v>349181</v>
      </c>
      <c r="AN169" s="42">
        <v>223038</v>
      </c>
      <c r="AO169" s="42">
        <v>32304</v>
      </c>
      <c r="AP169" s="42">
        <v>93839</v>
      </c>
      <c r="AQ169" s="44">
        <v>349181</v>
      </c>
    </row>
    <row r="170" spans="1:43" s="40" customFormat="1" ht="12.75">
      <c r="A170" s="62" t="s">
        <v>282</v>
      </c>
      <c r="B170" s="63" t="s">
        <v>192</v>
      </c>
      <c r="C170" s="49">
        <v>3685</v>
      </c>
      <c r="D170" s="42">
        <v>140856</v>
      </c>
      <c r="E170" s="42">
        <v>10746</v>
      </c>
      <c r="F170" s="42">
        <v>0</v>
      </c>
      <c r="G170" s="42">
        <v>151602</v>
      </c>
      <c r="H170" s="73">
        <v>10597</v>
      </c>
      <c r="I170" s="42">
        <v>3627</v>
      </c>
      <c r="J170" s="42">
        <v>421</v>
      </c>
      <c r="K170" s="42">
        <v>405</v>
      </c>
      <c r="L170" s="42">
        <v>5119</v>
      </c>
      <c r="M170" s="42">
        <v>12609</v>
      </c>
      <c r="N170" s="42">
        <v>33996</v>
      </c>
      <c r="O170" s="42">
        <v>0</v>
      </c>
      <c r="P170" s="42">
        <v>0</v>
      </c>
      <c r="Q170" s="42">
        <v>0</v>
      </c>
      <c r="R170" s="42">
        <v>0</v>
      </c>
      <c r="S170" s="44">
        <v>56177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17081</v>
      </c>
      <c r="Z170" s="42">
        <v>1324</v>
      </c>
      <c r="AA170" s="42">
        <v>4503</v>
      </c>
      <c r="AB170" s="42">
        <v>1967</v>
      </c>
      <c r="AC170" s="42">
        <v>0</v>
      </c>
      <c r="AD170" s="47">
        <f t="shared" si="8"/>
        <v>24875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24875</v>
      </c>
      <c r="AK170" s="42">
        <v>0</v>
      </c>
      <c r="AL170" s="42">
        <v>0</v>
      </c>
      <c r="AM170" s="46">
        <v>243251</v>
      </c>
      <c r="AN170" s="42">
        <v>151602</v>
      </c>
      <c r="AO170" s="42">
        <v>24875</v>
      </c>
      <c r="AP170" s="42">
        <v>66774</v>
      </c>
      <c r="AQ170" s="44">
        <v>243251</v>
      </c>
    </row>
    <row r="171" spans="1:43" s="40" customFormat="1" ht="12.75">
      <c r="A171" s="62" t="s">
        <v>283</v>
      </c>
      <c r="B171" s="63" t="s">
        <v>222</v>
      </c>
      <c r="C171" s="49">
        <v>3584</v>
      </c>
      <c r="D171" s="42">
        <v>84630</v>
      </c>
      <c r="E171" s="42">
        <v>14585</v>
      </c>
      <c r="F171" s="42">
        <v>0</v>
      </c>
      <c r="G171" s="42">
        <v>99215</v>
      </c>
      <c r="H171" s="73">
        <v>2624</v>
      </c>
      <c r="I171" s="42">
        <v>11230</v>
      </c>
      <c r="J171" s="42">
        <v>4507</v>
      </c>
      <c r="K171" s="42">
        <v>55</v>
      </c>
      <c r="L171" s="42">
        <v>8661</v>
      </c>
      <c r="M171" s="42">
        <v>6610</v>
      </c>
      <c r="N171" s="42">
        <v>924</v>
      </c>
      <c r="O171" s="42">
        <v>0</v>
      </c>
      <c r="P171" s="42">
        <v>0</v>
      </c>
      <c r="Q171" s="42">
        <v>0</v>
      </c>
      <c r="R171" s="42">
        <v>70</v>
      </c>
      <c r="S171" s="44">
        <v>32057</v>
      </c>
      <c r="T171" s="42">
        <v>0</v>
      </c>
      <c r="U171" s="42">
        <v>0</v>
      </c>
      <c r="V171" s="42">
        <v>0</v>
      </c>
      <c r="W171" s="42">
        <v>16</v>
      </c>
      <c r="X171" s="42">
        <v>0</v>
      </c>
      <c r="Y171" s="42">
        <v>10191</v>
      </c>
      <c r="Z171" s="42">
        <v>1958</v>
      </c>
      <c r="AA171" s="42">
        <v>1693</v>
      </c>
      <c r="AB171" s="42">
        <v>1050</v>
      </c>
      <c r="AC171" s="42">
        <v>0</v>
      </c>
      <c r="AD171" s="47">
        <f t="shared" si="8"/>
        <v>14908</v>
      </c>
      <c r="AE171" s="42">
        <v>287</v>
      </c>
      <c r="AF171" s="42">
        <v>0</v>
      </c>
      <c r="AG171" s="42">
        <v>0</v>
      </c>
      <c r="AH171" s="42">
        <v>140</v>
      </c>
      <c r="AI171" s="42">
        <v>0</v>
      </c>
      <c r="AJ171" s="42">
        <v>14892</v>
      </c>
      <c r="AK171" s="42">
        <v>427</v>
      </c>
      <c r="AL171" s="42">
        <v>0</v>
      </c>
      <c r="AM171" s="46">
        <v>148804</v>
      </c>
      <c r="AN171" s="42">
        <v>99215</v>
      </c>
      <c r="AO171" s="42">
        <v>15319</v>
      </c>
      <c r="AP171" s="42">
        <v>34697</v>
      </c>
      <c r="AQ171" s="44">
        <v>149231</v>
      </c>
    </row>
    <row r="172" spans="1:43" s="40" customFormat="1" ht="12.75">
      <c r="A172" s="62" t="s">
        <v>284</v>
      </c>
      <c r="B172" s="63" t="s">
        <v>251</v>
      </c>
      <c r="C172" s="49">
        <v>3555</v>
      </c>
      <c r="D172" s="42">
        <v>86022</v>
      </c>
      <c r="E172" s="42">
        <v>11648</v>
      </c>
      <c r="F172" s="42">
        <v>0</v>
      </c>
      <c r="G172" s="42">
        <v>97670</v>
      </c>
      <c r="H172" s="73">
        <v>10318</v>
      </c>
      <c r="I172" s="42">
        <v>8724</v>
      </c>
      <c r="J172" s="42">
        <v>7726</v>
      </c>
      <c r="K172" s="42">
        <v>29</v>
      </c>
      <c r="L172" s="42">
        <v>7370</v>
      </c>
      <c r="M172" s="42">
        <v>7770</v>
      </c>
      <c r="N172" s="42">
        <v>1978</v>
      </c>
      <c r="O172" s="42">
        <v>600</v>
      </c>
      <c r="P172" s="42">
        <v>0</v>
      </c>
      <c r="Q172" s="42">
        <v>0</v>
      </c>
      <c r="R172" s="42">
        <v>0</v>
      </c>
      <c r="S172" s="44">
        <v>34197</v>
      </c>
      <c r="T172" s="42">
        <v>0</v>
      </c>
      <c r="U172" s="42">
        <v>0</v>
      </c>
      <c r="V172" s="42">
        <v>0</v>
      </c>
      <c r="W172" s="42">
        <v>2322</v>
      </c>
      <c r="X172" s="42">
        <v>2000</v>
      </c>
      <c r="Y172" s="42">
        <v>5921</v>
      </c>
      <c r="Z172" s="42">
        <v>936</v>
      </c>
      <c r="AA172" s="42">
        <v>442</v>
      </c>
      <c r="AB172" s="42">
        <v>1000</v>
      </c>
      <c r="AC172" s="42">
        <v>0</v>
      </c>
      <c r="AD172" s="47">
        <f t="shared" si="8"/>
        <v>12621</v>
      </c>
      <c r="AE172" s="42">
        <v>850</v>
      </c>
      <c r="AF172" s="42">
        <v>0</v>
      </c>
      <c r="AG172" s="42">
        <v>450</v>
      </c>
      <c r="AH172" s="42">
        <v>0</v>
      </c>
      <c r="AI172" s="42">
        <v>0</v>
      </c>
      <c r="AJ172" s="42">
        <v>10299</v>
      </c>
      <c r="AK172" s="42">
        <v>1300</v>
      </c>
      <c r="AL172" s="42">
        <v>0</v>
      </c>
      <c r="AM172" s="46">
        <v>154806</v>
      </c>
      <c r="AN172" s="42">
        <v>97670</v>
      </c>
      <c r="AO172" s="42">
        <v>9599</v>
      </c>
      <c r="AP172" s="42">
        <v>48837</v>
      </c>
      <c r="AQ172" s="44">
        <v>156106</v>
      </c>
    </row>
    <row r="173" spans="1:43" s="40" customFormat="1" ht="12.75">
      <c r="A173" s="62" t="s">
        <v>285</v>
      </c>
      <c r="B173" s="63" t="s">
        <v>70</v>
      </c>
      <c r="C173" s="49">
        <v>3482</v>
      </c>
      <c r="D173" s="42">
        <v>150212</v>
      </c>
      <c r="E173" s="42">
        <v>18651</v>
      </c>
      <c r="F173" s="42">
        <v>0</v>
      </c>
      <c r="G173" s="42">
        <v>168863</v>
      </c>
      <c r="H173" s="73">
        <v>15153</v>
      </c>
      <c r="I173" s="42">
        <v>26116</v>
      </c>
      <c r="J173" s="42">
        <v>11543</v>
      </c>
      <c r="K173" s="42">
        <v>443</v>
      </c>
      <c r="L173" s="42">
        <v>8814</v>
      </c>
      <c r="M173" s="42">
        <v>8617</v>
      </c>
      <c r="N173" s="42">
        <v>288</v>
      </c>
      <c r="O173" s="42">
        <v>0</v>
      </c>
      <c r="P173" s="42">
        <v>0</v>
      </c>
      <c r="Q173" s="42">
        <v>0</v>
      </c>
      <c r="R173" s="42">
        <v>546</v>
      </c>
      <c r="S173" s="44">
        <v>56367</v>
      </c>
      <c r="T173" s="42">
        <v>0</v>
      </c>
      <c r="U173" s="42">
        <v>458</v>
      </c>
      <c r="V173" s="42">
        <v>0</v>
      </c>
      <c r="W173" s="42">
        <v>4939</v>
      </c>
      <c r="X173" s="42">
        <v>0</v>
      </c>
      <c r="Y173" s="42">
        <v>32542</v>
      </c>
      <c r="Z173" s="42">
        <v>1800</v>
      </c>
      <c r="AA173" s="42">
        <v>18228</v>
      </c>
      <c r="AB173" s="42">
        <v>3029</v>
      </c>
      <c r="AC173" s="42">
        <v>0</v>
      </c>
      <c r="AD173" s="47">
        <f t="shared" si="8"/>
        <v>60996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55599</v>
      </c>
      <c r="AK173" s="42">
        <v>0</v>
      </c>
      <c r="AL173" s="42">
        <v>0</v>
      </c>
      <c r="AM173" s="46">
        <v>301379</v>
      </c>
      <c r="AN173" s="42">
        <v>168863</v>
      </c>
      <c r="AO173" s="42">
        <v>55599</v>
      </c>
      <c r="AP173" s="42">
        <v>76917</v>
      </c>
      <c r="AQ173" s="44">
        <v>301379</v>
      </c>
    </row>
    <row r="174" spans="1:43" s="40" customFormat="1" ht="12.75">
      <c r="A174" s="62" t="s">
        <v>286</v>
      </c>
      <c r="B174" s="63" t="s">
        <v>202</v>
      </c>
      <c r="C174" s="49">
        <v>3282</v>
      </c>
      <c r="D174" s="42">
        <v>133504</v>
      </c>
      <c r="E174" s="42">
        <v>18703</v>
      </c>
      <c r="F174" s="42">
        <v>0</v>
      </c>
      <c r="G174" s="42">
        <v>152207</v>
      </c>
      <c r="H174" s="73">
        <v>5773</v>
      </c>
      <c r="I174" s="42">
        <v>2000</v>
      </c>
      <c r="J174" s="42">
        <v>1982</v>
      </c>
      <c r="K174" s="42">
        <v>129</v>
      </c>
      <c r="L174" s="42">
        <v>5074</v>
      </c>
      <c r="M174" s="42">
        <v>16391</v>
      </c>
      <c r="N174" s="42">
        <v>9457</v>
      </c>
      <c r="O174" s="42">
        <v>15</v>
      </c>
      <c r="P174" s="42">
        <v>0</v>
      </c>
      <c r="Q174" s="42">
        <v>0</v>
      </c>
      <c r="R174" s="42">
        <v>8990</v>
      </c>
      <c r="S174" s="44">
        <v>44038</v>
      </c>
      <c r="T174" s="42">
        <v>0</v>
      </c>
      <c r="U174" s="42">
        <v>0</v>
      </c>
      <c r="V174" s="42">
        <v>0</v>
      </c>
      <c r="W174" s="42">
        <v>9248</v>
      </c>
      <c r="X174" s="42">
        <v>2730</v>
      </c>
      <c r="Y174" s="42">
        <v>17534</v>
      </c>
      <c r="Z174" s="42">
        <v>2367</v>
      </c>
      <c r="AA174" s="42">
        <v>4980</v>
      </c>
      <c r="AB174" s="42">
        <v>1500</v>
      </c>
      <c r="AC174" s="42">
        <v>0</v>
      </c>
      <c r="AD174" s="47">
        <f t="shared" si="8"/>
        <v>38359</v>
      </c>
      <c r="AE174" s="42">
        <v>517</v>
      </c>
      <c r="AF174" s="42">
        <v>0</v>
      </c>
      <c r="AG174" s="42">
        <v>0</v>
      </c>
      <c r="AH174" s="42">
        <v>0</v>
      </c>
      <c r="AI174" s="42">
        <v>0</v>
      </c>
      <c r="AJ174" s="42">
        <v>29111</v>
      </c>
      <c r="AK174" s="42">
        <v>517</v>
      </c>
      <c r="AL174" s="42">
        <v>0</v>
      </c>
      <c r="AM174" s="46">
        <v>240377</v>
      </c>
      <c r="AN174" s="42">
        <v>152207</v>
      </c>
      <c r="AO174" s="42">
        <v>26898</v>
      </c>
      <c r="AP174" s="42">
        <v>61789</v>
      </c>
      <c r="AQ174" s="44">
        <v>240894</v>
      </c>
    </row>
    <row r="175" spans="1:43" s="40" customFormat="1" ht="12.75">
      <c r="A175" s="62" t="s">
        <v>287</v>
      </c>
      <c r="B175" s="63" t="s">
        <v>172</v>
      </c>
      <c r="C175" s="49">
        <v>3276</v>
      </c>
      <c r="D175" s="42">
        <v>117300</v>
      </c>
      <c r="E175" s="42">
        <v>22953</v>
      </c>
      <c r="F175" s="42">
        <v>1000</v>
      </c>
      <c r="G175" s="42">
        <v>141253</v>
      </c>
      <c r="H175" s="73">
        <v>6567</v>
      </c>
      <c r="I175" s="42">
        <v>11572</v>
      </c>
      <c r="J175" s="42">
        <v>5121</v>
      </c>
      <c r="K175" s="42">
        <v>131</v>
      </c>
      <c r="L175" s="42">
        <v>7312</v>
      </c>
      <c r="M175" s="42">
        <v>13740</v>
      </c>
      <c r="N175" s="42">
        <v>24894</v>
      </c>
      <c r="O175" s="42">
        <v>3999</v>
      </c>
      <c r="P175" s="42">
        <v>0</v>
      </c>
      <c r="Q175" s="42">
        <v>0</v>
      </c>
      <c r="R175" s="42">
        <v>0</v>
      </c>
      <c r="S175" s="44">
        <v>66769</v>
      </c>
      <c r="T175" s="42">
        <v>0</v>
      </c>
      <c r="U175" s="42">
        <v>0</v>
      </c>
      <c r="V175" s="42">
        <v>0</v>
      </c>
      <c r="W175" s="42">
        <v>8221</v>
      </c>
      <c r="X175" s="42">
        <v>5736</v>
      </c>
      <c r="Y175" s="42">
        <v>15591</v>
      </c>
      <c r="Z175" s="42">
        <v>2199</v>
      </c>
      <c r="AA175" s="42">
        <v>4814</v>
      </c>
      <c r="AB175" s="42">
        <v>1500</v>
      </c>
      <c r="AC175" s="42">
        <v>0</v>
      </c>
      <c r="AD175" s="47">
        <v>24185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29840</v>
      </c>
      <c r="AK175" s="42">
        <v>0</v>
      </c>
      <c r="AL175" s="42">
        <v>0</v>
      </c>
      <c r="AM175" s="46">
        <v>252650</v>
      </c>
      <c r="AN175" s="42">
        <v>140253</v>
      </c>
      <c r="AO175" s="42">
        <v>24104</v>
      </c>
      <c r="AP175" s="42">
        <v>88293</v>
      </c>
      <c r="AQ175" s="44">
        <v>252650</v>
      </c>
    </row>
    <row r="176" spans="1:43" s="40" customFormat="1" ht="12.75">
      <c r="A176" s="62" t="s">
        <v>288</v>
      </c>
      <c r="B176" s="63" t="s">
        <v>202</v>
      </c>
      <c r="C176" s="49">
        <v>3180</v>
      </c>
      <c r="D176" s="42">
        <v>93347</v>
      </c>
      <c r="E176" s="42">
        <v>20555</v>
      </c>
      <c r="F176" s="42">
        <v>0</v>
      </c>
      <c r="G176" s="42">
        <v>113902</v>
      </c>
      <c r="H176" s="73">
        <v>2957</v>
      </c>
      <c r="I176" s="42">
        <v>7797</v>
      </c>
      <c r="J176" s="42">
        <v>3791</v>
      </c>
      <c r="K176" s="42">
        <v>0</v>
      </c>
      <c r="L176" s="42">
        <v>6388</v>
      </c>
      <c r="M176" s="42">
        <v>9539</v>
      </c>
      <c r="N176" s="42">
        <v>2818</v>
      </c>
      <c r="O176" s="42">
        <v>0</v>
      </c>
      <c r="P176" s="42">
        <v>0</v>
      </c>
      <c r="Q176" s="42">
        <v>0</v>
      </c>
      <c r="R176" s="42">
        <v>11091</v>
      </c>
      <c r="S176" s="44">
        <v>41424</v>
      </c>
      <c r="T176" s="42">
        <v>0</v>
      </c>
      <c r="U176" s="42">
        <v>0</v>
      </c>
      <c r="V176" s="42">
        <v>0</v>
      </c>
      <c r="W176" s="42">
        <v>1803</v>
      </c>
      <c r="X176" s="42">
        <v>0</v>
      </c>
      <c r="Y176" s="42">
        <v>15189</v>
      </c>
      <c r="Z176" s="42">
        <v>2722</v>
      </c>
      <c r="AA176" s="42">
        <v>5417</v>
      </c>
      <c r="AB176" s="42">
        <v>1500</v>
      </c>
      <c r="AC176" s="42">
        <v>0</v>
      </c>
      <c r="AD176" s="47">
        <f aca="true" t="shared" si="9" ref="AD176:AD185">SUM(T176:AC176)</f>
        <v>26631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24828</v>
      </c>
      <c r="AK176" s="42">
        <v>0</v>
      </c>
      <c r="AL176" s="42">
        <v>0</v>
      </c>
      <c r="AM176" s="46">
        <v>184914</v>
      </c>
      <c r="AN176" s="42">
        <v>113902</v>
      </c>
      <c r="AO176" s="42">
        <v>24828</v>
      </c>
      <c r="AP176" s="42">
        <v>46184</v>
      </c>
      <c r="AQ176" s="44">
        <v>184914</v>
      </c>
    </row>
    <row r="177" spans="1:43" s="40" customFormat="1" ht="12.75">
      <c r="A177" s="62" t="s">
        <v>289</v>
      </c>
      <c r="B177" s="63" t="s">
        <v>146</v>
      </c>
      <c r="C177" s="49">
        <v>3152</v>
      </c>
      <c r="D177" s="42">
        <v>96608</v>
      </c>
      <c r="E177" s="42">
        <v>15909</v>
      </c>
      <c r="F177" s="42">
        <v>0</v>
      </c>
      <c r="G177" s="42">
        <v>112517</v>
      </c>
      <c r="H177" s="73">
        <v>6299</v>
      </c>
      <c r="I177" s="42">
        <v>9996</v>
      </c>
      <c r="J177" s="42">
        <v>2405</v>
      </c>
      <c r="K177" s="42">
        <v>15</v>
      </c>
      <c r="L177" s="42">
        <v>4210</v>
      </c>
      <c r="M177" s="42">
        <v>10369</v>
      </c>
      <c r="N177" s="42">
        <v>2190</v>
      </c>
      <c r="O177" s="42">
        <v>18</v>
      </c>
      <c r="P177" s="42">
        <v>0</v>
      </c>
      <c r="Q177" s="42">
        <v>0</v>
      </c>
      <c r="R177" s="42">
        <v>700</v>
      </c>
      <c r="S177" s="44">
        <v>29903</v>
      </c>
      <c r="T177" s="42">
        <v>0</v>
      </c>
      <c r="U177" s="42">
        <v>0</v>
      </c>
      <c r="V177" s="42">
        <v>0</v>
      </c>
      <c r="W177" s="42">
        <v>1910</v>
      </c>
      <c r="X177" s="42">
        <v>0</v>
      </c>
      <c r="Y177" s="42">
        <v>14596</v>
      </c>
      <c r="Z177" s="42">
        <v>1123</v>
      </c>
      <c r="AA177" s="42">
        <v>3740</v>
      </c>
      <c r="AB177" s="42">
        <v>559</v>
      </c>
      <c r="AC177" s="42">
        <v>0</v>
      </c>
      <c r="AD177" s="47">
        <f t="shared" si="9"/>
        <v>21928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20018</v>
      </c>
      <c r="AK177" s="42">
        <v>0</v>
      </c>
      <c r="AL177" s="42">
        <v>0</v>
      </c>
      <c r="AM177" s="46">
        <v>170647</v>
      </c>
      <c r="AN177" s="42">
        <v>112517</v>
      </c>
      <c r="AO177" s="42">
        <v>20018</v>
      </c>
      <c r="AP177" s="42">
        <v>38112</v>
      </c>
      <c r="AQ177" s="44">
        <v>170647</v>
      </c>
    </row>
    <row r="178" spans="1:43" s="40" customFormat="1" ht="12.75">
      <c r="A178" s="62" t="s">
        <v>290</v>
      </c>
      <c r="B178" s="63" t="s">
        <v>146</v>
      </c>
      <c r="C178" s="49">
        <v>3088</v>
      </c>
      <c r="D178" s="42">
        <v>313942</v>
      </c>
      <c r="E178" s="42">
        <v>91555</v>
      </c>
      <c r="F178" s="42">
        <v>0</v>
      </c>
      <c r="G178" s="42">
        <v>405497</v>
      </c>
      <c r="H178" s="73">
        <v>7113</v>
      </c>
      <c r="I178" s="42">
        <v>9590</v>
      </c>
      <c r="J178" s="42">
        <v>2471</v>
      </c>
      <c r="K178" s="42">
        <v>68</v>
      </c>
      <c r="L178" s="42">
        <v>11389</v>
      </c>
      <c r="M178" s="42">
        <v>48087</v>
      </c>
      <c r="N178" s="42">
        <v>41411</v>
      </c>
      <c r="O178" s="42">
        <v>40</v>
      </c>
      <c r="P178" s="42">
        <v>0</v>
      </c>
      <c r="Q178" s="42">
        <v>0</v>
      </c>
      <c r="R178" s="42">
        <v>926</v>
      </c>
      <c r="S178" s="44">
        <v>113982</v>
      </c>
      <c r="T178" s="42">
        <v>0</v>
      </c>
      <c r="U178" s="42">
        <v>0</v>
      </c>
      <c r="V178" s="42">
        <v>0</v>
      </c>
      <c r="W178" s="42">
        <v>4230</v>
      </c>
      <c r="X178" s="42">
        <v>0</v>
      </c>
      <c r="Y178" s="42">
        <v>27718</v>
      </c>
      <c r="Z178" s="42">
        <v>4021</v>
      </c>
      <c r="AA178" s="42">
        <v>15686</v>
      </c>
      <c r="AB178" s="42">
        <v>4501</v>
      </c>
      <c r="AC178" s="42">
        <v>0</v>
      </c>
      <c r="AD178" s="47">
        <f t="shared" si="9"/>
        <v>56156</v>
      </c>
      <c r="AE178" s="42">
        <v>882</v>
      </c>
      <c r="AF178" s="42">
        <v>40</v>
      </c>
      <c r="AG178" s="42">
        <v>0</v>
      </c>
      <c r="AH178" s="42">
        <v>0</v>
      </c>
      <c r="AI178" s="42">
        <v>0</v>
      </c>
      <c r="AJ178" s="42">
        <v>51926</v>
      </c>
      <c r="AK178" s="42">
        <v>922</v>
      </c>
      <c r="AL178" s="42">
        <v>0</v>
      </c>
      <c r="AM178" s="46">
        <v>582748</v>
      </c>
      <c r="AN178" s="42">
        <v>405497</v>
      </c>
      <c r="AO178" s="42">
        <v>52848</v>
      </c>
      <c r="AP178" s="42">
        <v>125325</v>
      </c>
      <c r="AQ178" s="44">
        <v>583670</v>
      </c>
    </row>
    <row r="179" spans="1:43" s="40" customFormat="1" ht="12.75">
      <c r="A179" s="62" t="s">
        <v>291</v>
      </c>
      <c r="B179" s="63" t="s">
        <v>31</v>
      </c>
      <c r="C179" s="49">
        <v>3056</v>
      </c>
      <c r="D179" s="42">
        <v>67148</v>
      </c>
      <c r="E179" s="42">
        <v>5137</v>
      </c>
      <c r="F179" s="42">
        <v>639</v>
      </c>
      <c r="G179" s="42">
        <v>72924</v>
      </c>
      <c r="H179" s="73">
        <v>5486</v>
      </c>
      <c r="I179" s="42">
        <v>2000</v>
      </c>
      <c r="J179" s="42">
        <v>1231</v>
      </c>
      <c r="K179" s="42">
        <v>547</v>
      </c>
      <c r="L179" s="42">
        <v>4870</v>
      </c>
      <c r="M179" s="42">
        <v>9291</v>
      </c>
      <c r="N179" s="42">
        <v>3469</v>
      </c>
      <c r="O179" s="42">
        <v>0</v>
      </c>
      <c r="P179" s="42">
        <v>0</v>
      </c>
      <c r="Q179" s="42">
        <v>0</v>
      </c>
      <c r="R179" s="42">
        <v>195</v>
      </c>
      <c r="S179" s="44">
        <v>21603</v>
      </c>
      <c r="T179" s="42">
        <v>0</v>
      </c>
      <c r="U179" s="42">
        <v>0</v>
      </c>
      <c r="V179" s="42">
        <v>32792</v>
      </c>
      <c r="W179" s="42">
        <v>3893</v>
      </c>
      <c r="X179" s="42">
        <v>0</v>
      </c>
      <c r="Y179" s="42">
        <v>8951</v>
      </c>
      <c r="Z179" s="42">
        <v>298</v>
      </c>
      <c r="AA179" s="42">
        <v>3574</v>
      </c>
      <c r="AB179" s="42">
        <v>0</v>
      </c>
      <c r="AC179" s="42">
        <v>0</v>
      </c>
      <c r="AD179" s="47">
        <f t="shared" si="9"/>
        <v>49508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12823</v>
      </c>
      <c r="AK179" s="42">
        <v>0</v>
      </c>
      <c r="AL179" s="42">
        <v>0</v>
      </c>
      <c r="AM179" s="46">
        <v>149521</v>
      </c>
      <c r="AN179" s="42">
        <v>72285</v>
      </c>
      <c r="AO179" s="42">
        <v>12823</v>
      </c>
      <c r="AP179" s="42">
        <v>64413</v>
      </c>
      <c r="AQ179" s="44">
        <v>149521</v>
      </c>
    </row>
    <row r="180" spans="1:43" s="40" customFormat="1" ht="12.75">
      <c r="A180" s="62" t="s">
        <v>292</v>
      </c>
      <c r="B180" s="63" t="s">
        <v>159</v>
      </c>
      <c r="C180" s="49">
        <v>3048</v>
      </c>
      <c r="D180" s="42">
        <v>113966</v>
      </c>
      <c r="E180" s="42">
        <v>13655</v>
      </c>
      <c r="F180" s="42">
        <v>0</v>
      </c>
      <c r="G180" s="42">
        <v>127621</v>
      </c>
      <c r="H180" s="73">
        <v>4508</v>
      </c>
      <c r="I180" s="42">
        <v>13224</v>
      </c>
      <c r="J180" s="42">
        <v>4270</v>
      </c>
      <c r="K180" s="42">
        <v>54</v>
      </c>
      <c r="L180" s="42">
        <v>6266</v>
      </c>
      <c r="M180" s="42">
        <v>15854</v>
      </c>
      <c r="N180" s="42">
        <v>15950</v>
      </c>
      <c r="O180" s="42">
        <v>235</v>
      </c>
      <c r="P180" s="42">
        <v>0</v>
      </c>
      <c r="Q180" s="42">
        <v>0</v>
      </c>
      <c r="R180" s="42">
        <v>226</v>
      </c>
      <c r="S180" s="44">
        <v>56079</v>
      </c>
      <c r="T180" s="42">
        <v>0</v>
      </c>
      <c r="U180" s="42">
        <v>0</v>
      </c>
      <c r="V180" s="42">
        <v>0</v>
      </c>
      <c r="W180" s="42">
        <v>791</v>
      </c>
      <c r="X180" s="42">
        <v>3421</v>
      </c>
      <c r="Y180" s="42">
        <v>15812</v>
      </c>
      <c r="Z180" s="42">
        <v>1933</v>
      </c>
      <c r="AA180" s="42">
        <v>3654</v>
      </c>
      <c r="AB180" s="42">
        <v>5015</v>
      </c>
      <c r="AC180" s="42">
        <v>1755</v>
      </c>
      <c r="AD180" s="47">
        <f t="shared" si="9"/>
        <v>32381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31590</v>
      </c>
      <c r="AK180" s="42">
        <v>0</v>
      </c>
      <c r="AL180" s="42">
        <v>0</v>
      </c>
      <c r="AM180" s="46">
        <v>220589</v>
      </c>
      <c r="AN180" s="42">
        <v>127621</v>
      </c>
      <c r="AO180" s="42">
        <v>28169</v>
      </c>
      <c r="AP180" s="42">
        <v>64799</v>
      </c>
      <c r="AQ180" s="44">
        <v>220589</v>
      </c>
    </row>
    <row r="181" spans="1:43" s="40" customFormat="1" ht="12.75">
      <c r="A181" s="62" t="s">
        <v>293</v>
      </c>
      <c r="B181" s="63" t="s">
        <v>118</v>
      </c>
      <c r="C181" s="49">
        <v>2996</v>
      </c>
      <c r="D181" s="42">
        <v>38635</v>
      </c>
      <c r="E181" s="42">
        <v>2955</v>
      </c>
      <c r="F181" s="42">
        <v>0</v>
      </c>
      <c r="G181" s="42">
        <v>41590</v>
      </c>
      <c r="H181" s="73">
        <v>2861</v>
      </c>
      <c r="I181" s="42">
        <v>10420</v>
      </c>
      <c r="J181" s="42">
        <v>3329</v>
      </c>
      <c r="K181" s="42">
        <v>0</v>
      </c>
      <c r="L181" s="42">
        <v>4673</v>
      </c>
      <c r="M181" s="42">
        <v>7096</v>
      </c>
      <c r="N181" s="42">
        <v>6739</v>
      </c>
      <c r="O181" s="42">
        <v>0</v>
      </c>
      <c r="P181" s="42">
        <v>0</v>
      </c>
      <c r="Q181" s="42">
        <v>0</v>
      </c>
      <c r="R181" s="42">
        <v>0</v>
      </c>
      <c r="S181" s="44">
        <v>32257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6709</v>
      </c>
      <c r="Z181" s="42">
        <v>556</v>
      </c>
      <c r="AA181" s="42">
        <v>0</v>
      </c>
      <c r="AB181" s="42">
        <v>0</v>
      </c>
      <c r="AC181" s="42">
        <v>0</v>
      </c>
      <c r="AD181" s="47">
        <f t="shared" si="9"/>
        <v>7265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7265</v>
      </c>
      <c r="AK181" s="42">
        <v>0</v>
      </c>
      <c r="AL181" s="42">
        <v>0</v>
      </c>
      <c r="AM181" s="46">
        <v>83973</v>
      </c>
      <c r="AN181" s="42">
        <v>41590</v>
      </c>
      <c r="AO181" s="42">
        <v>7265</v>
      </c>
      <c r="AP181" s="42">
        <v>35118</v>
      </c>
      <c r="AQ181" s="44">
        <v>83973</v>
      </c>
    </row>
    <row r="182" spans="1:43" s="40" customFormat="1" ht="12.75">
      <c r="A182" s="62" t="s">
        <v>294</v>
      </c>
      <c r="B182" s="63" t="s">
        <v>295</v>
      </c>
      <c r="C182" s="49">
        <v>2840</v>
      </c>
      <c r="D182" s="42">
        <v>33627</v>
      </c>
      <c r="E182" s="42">
        <v>2621</v>
      </c>
      <c r="F182" s="42">
        <v>0</v>
      </c>
      <c r="G182" s="42">
        <v>36248</v>
      </c>
      <c r="H182" s="73">
        <v>1657</v>
      </c>
      <c r="I182" s="42">
        <v>5656</v>
      </c>
      <c r="J182" s="42">
        <v>1299</v>
      </c>
      <c r="K182" s="42">
        <v>82</v>
      </c>
      <c r="L182" s="42">
        <v>2885</v>
      </c>
      <c r="M182" s="42">
        <v>3576</v>
      </c>
      <c r="N182" s="42">
        <v>1886</v>
      </c>
      <c r="O182" s="42">
        <v>12</v>
      </c>
      <c r="P182" s="42">
        <v>0</v>
      </c>
      <c r="Q182" s="42">
        <v>0</v>
      </c>
      <c r="R182" s="42">
        <v>50</v>
      </c>
      <c r="S182" s="44">
        <v>15446</v>
      </c>
      <c r="T182" s="42">
        <v>0</v>
      </c>
      <c r="U182" s="42">
        <v>0</v>
      </c>
      <c r="V182" s="42">
        <v>0</v>
      </c>
      <c r="W182" s="42">
        <v>194</v>
      </c>
      <c r="X182" s="42">
        <v>0</v>
      </c>
      <c r="Y182" s="42">
        <v>4569</v>
      </c>
      <c r="Z182" s="42">
        <v>666</v>
      </c>
      <c r="AA182" s="42">
        <v>900</v>
      </c>
      <c r="AB182" s="42">
        <v>0</v>
      </c>
      <c r="AC182" s="42">
        <v>0</v>
      </c>
      <c r="AD182" s="47">
        <f t="shared" si="9"/>
        <v>6329</v>
      </c>
      <c r="AE182" s="42">
        <v>1868</v>
      </c>
      <c r="AF182" s="42">
        <v>0</v>
      </c>
      <c r="AG182" s="42">
        <v>48</v>
      </c>
      <c r="AH182" s="42">
        <v>0</v>
      </c>
      <c r="AI182" s="42">
        <v>0</v>
      </c>
      <c r="AJ182" s="42">
        <v>6135</v>
      </c>
      <c r="AK182" s="42">
        <v>2599</v>
      </c>
      <c r="AL182" s="42">
        <v>683</v>
      </c>
      <c r="AM182" s="46">
        <v>59680</v>
      </c>
      <c r="AN182" s="42">
        <v>36248</v>
      </c>
      <c r="AO182" s="42">
        <v>8051</v>
      </c>
      <c r="AP182" s="42">
        <v>17980</v>
      </c>
      <c r="AQ182" s="44">
        <v>62279</v>
      </c>
    </row>
    <row r="183" spans="1:43" s="40" customFormat="1" ht="12.75">
      <c r="A183" s="62" t="s">
        <v>296</v>
      </c>
      <c r="B183" s="63" t="s">
        <v>229</v>
      </c>
      <c r="C183" s="49">
        <v>2797</v>
      </c>
      <c r="D183" s="42">
        <v>114586</v>
      </c>
      <c r="E183" s="42">
        <v>20326</v>
      </c>
      <c r="F183" s="42">
        <v>0</v>
      </c>
      <c r="G183" s="42">
        <v>134912</v>
      </c>
      <c r="H183" s="73">
        <v>2439</v>
      </c>
      <c r="I183" s="42">
        <v>24565</v>
      </c>
      <c r="J183" s="42">
        <v>6134</v>
      </c>
      <c r="K183" s="42">
        <v>358</v>
      </c>
      <c r="L183" s="42">
        <v>6289</v>
      </c>
      <c r="M183" s="42">
        <v>11381</v>
      </c>
      <c r="N183" s="42">
        <v>841</v>
      </c>
      <c r="O183" s="42">
        <v>60</v>
      </c>
      <c r="P183" s="42">
        <v>0</v>
      </c>
      <c r="Q183" s="42">
        <v>0</v>
      </c>
      <c r="R183" s="42">
        <v>25099</v>
      </c>
      <c r="S183" s="44">
        <v>74727</v>
      </c>
      <c r="T183" s="42">
        <v>0</v>
      </c>
      <c r="U183" s="42">
        <v>0</v>
      </c>
      <c r="V183" s="42">
        <v>0</v>
      </c>
      <c r="W183" s="42">
        <v>1072</v>
      </c>
      <c r="X183" s="42">
        <v>4787</v>
      </c>
      <c r="Y183" s="42">
        <v>15122</v>
      </c>
      <c r="Z183" s="42">
        <v>3830</v>
      </c>
      <c r="AA183" s="42">
        <v>3610</v>
      </c>
      <c r="AB183" s="42">
        <v>1995</v>
      </c>
      <c r="AC183" s="42">
        <v>0</v>
      </c>
      <c r="AD183" s="47">
        <f t="shared" si="9"/>
        <v>30416</v>
      </c>
      <c r="AE183" s="42">
        <v>555</v>
      </c>
      <c r="AF183" s="42">
        <v>0</v>
      </c>
      <c r="AG183" s="42">
        <v>0</v>
      </c>
      <c r="AH183" s="42">
        <v>0</v>
      </c>
      <c r="AI183" s="42">
        <v>0</v>
      </c>
      <c r="AJ183" s="42">
        <v>29344</v>
      </c>
      <c r="AK183" s="42">
        <v>555</v>
      </c>
      <c r="AL183" s="42">
        <v>0</v>
      </c>
      <c r="AM183" s="46">
        <v>242494</v>
      </c>
      <c r="AN183" s="42">
        <v>134912</v>
      </c>
      <c r="AO183" s="42">
        <v>25112</v>
      </c>
      <c r="AP183" s="42">
        <v>83025</v>
      </c>
      <c r="AQ183" s="44">
        <v>243049</v>
      </c>
    </row>
    <row r="184" spans="1:43" s="40" customFormat="1" ht="12.75">
      <c r="A184" s="62" t="s">
        <v>297</v>
      </c>
      <c r="B184" s="63" t="s">
        <v>172</v>
      </c>
      <c r="C184" s="49">
        <v>2684</v>
      </c>
      <c r="D184" s="42">
        <v>146418</v>
      </c>
      <c r="E184" s="42">
        <v>12941</v>
      </c>
      <c r="F184" s="42">
        <v>0</v>
      </c>
      <c r="G184" s="42">
        <v>159359</v>
      </c>
      <c r="H184" s="73">
        <v>22720</v>
      </c>
      <c r="I184" s="42">
        <v>14765</v>
      </c>
      <c r="J184" s="42">
        <v>7983</v>
      </c>
      <c r="K184" s="42">
        <v>366</v>
      </c>
      <c r="L184" s="42">
        <v>8018</v>
      </c>
      <c r="M184" s="42">
        <v>21534</v>
      </c>
      <c r="N184" s="42">
        <v>9450</v>
      </c>
      <c r="O184" s="42">
        <v>0</v>
      </c>
      <c r="P184" s="42">
        <v>15000</v>
      </c>
      <c r="Q184" s="42">
        <v>1776</v>
      </c>
      <c r="R184" s="42">
        <v>526</v>
      </c>
      <c r="S184" s="44">
        <v>79418</v>
      </c>
      <c r="T184" s="42">
        <v>0</v>
      </c>
      <c r="U184" s="42">
        <v>0</v>
      </c>
      <c r="V184" s="42">
        <v>0</v>
      </c>
      <c r="W184" s="42">
        <v>7178</v>
      </c>
      <c r="X184" s="42">
        <v>0</v>
      </c>
      <c r="Y184" s="42">
        <v>22469</v>
      </c>
      <c r="Z184" s="42">
        <v>2110</v>
      </c>
      <c r="AA184" s="42">
        <v>9023</v>
      </c>
      <c r="AB184" s="42">
        <v>3455</v>
      </c>
      <c r="AC184" s="42">
        <v>0</v>
      </c>
      <c r="AD184" s="47">
        <f t="shared" si="9"/>
        <v>44235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37057</v>
      </c>
      <c r="AK184" s="42">
        <v>0</v>
      </c>
      <c r="AL184" s="42">
        <v>0</v>
      </c>
      <c r="AM184" s="46">
        <v>305732</v>
      </c>
      <c r="AN184" s="42">
        <v>159359</v>
      </c>
      <c r="AO184" s="42">
        <v>37057</v>
      </c>
      <c r="AP184" s="42">
        <v>109316</v>
      </c>
      <c r="AQ184" s="44">
        <v>305732</v>
      </c>
    </row>
    <row r="185" spans="1:43" s="40" customFormat="1" ht="12.75">
      <c r="A185" s="62" t="s">
        <v>298</v>
      </c>
      <c r="B185" s="63" t="s">
        <v>246</v>
      </c>
      <c r="C185" s="49">
        <v>2640</v>
      </c>
      <c r="D185" s="42">
        <v>64388</v>
      </c>
      <c r="E185" s="42">
        <v>5136</v>
      </c>
      <c r="F185" s="42">
        <v>0</v>
      </c>
      <c r="G185" s="42">
        <v>69524</v>
      </c>
      <c r="H185" s="73">
        <v>3476</v>
      </c>
      <c r="I185" s="42">
        <v>2504</v>
      </c>
      <c r="J185" s="42">
        <v>1981</v>
      </c>
      <c r="K185" s="42">
        <v>164</v>
      </c>
      <c r="L185" s="42">
        <v>2378</v>
      </c>
      <c r="M185" s="42">
        <v>5885</v>
      </c>
      <c r="N185" s="42">
        <v>24360</v>
      </c>
      <c r="O185" s="42">
        <v>930</v>
      </c>
      <c r="P185" s="42">
        <v>0</v>
      </c>
      <c r="Q185" s="42">
        <v>0</v>
      </c>
      <c r="R185" s="42">
        <v>1026</v>
      </c>
      <c r="S185" s="44">
        <v>39228</v>
      </c>
      <c r="T185" s="42">
        <v>0</v>
      </c>
      <c r="U185" s="42">
        <v>0</v>
      </c>
      <c r="V185" s="42">
        <v>0</v>
      </c>
      <c r="W185" s="42">
        <v>2268</v>
      </c>
      <c r="X185" s="42">
        <v>0</v>
      </c>
      <c r="Y185" s="42">
        <v>13383</v>
      </c>
      <c r="Z185" s="42">
        <v>451</v>
      </c>
      <c r="AA185" s="42">
        <v>5951</v>
      </c>
      <c r="AB185" s="42">
        <v>3582</v>
      </c>
      <c r="AC185" s="42">
        <v>0</v>
      </c>
      <c r="AD185" s="47">
        <f t="shared" si="9"/>
        <v>25635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23367</v>
      </c>
      <c r="AK185" s="42">
        <v>0</v>
      </c>
      <c r="AL185" s="42">
        <v>0</v>
      </c>
      <c r="AM185" s="46">
        <v>137863</v>
      </c>
      <c r="AN185" s="42">
        <v>69524</v>
      </c>
      <c r="AO185" s="42">
        <v>23367</v>
      </c>
      <c r="AP185" s="42">
        <v>44972</v>
      </c>
      <c r="AQ185" s="44">
        <v>137863</v>
      </c>
    </row>
    <row r="186" spans="1:43" s="40" customFormat="1" ht="12.75">
      <c r="A186" s="62" t="s">
        <v>299</v>
      </c>
      <c r="B186" s="63" t="s">
        <v>93</v>
      </c>
      <c r="C186" s="49">
        <v>2490</v>
      </c>
      <c r="D186" s="42">
        <v>75677</v>
      </c>
      <c r="E186" s="42">
        <v>5773</v>
      </c>
      <c r="F186" s="42">
        <v>0</v>
      </c>
      <c r="G186" s="42">
        <v>81450</v>
      </c>
      <c r="H186" s="73">
        <v>4226</v>
      </c>
      <c r="I186" s="42">
        <v>13677</v>
      </c>
      <c r="J186" s="42">
        <v>172</v>
      </c>
      <c r="K186" s="42">
        <v>910</v>
      </c>
      <c r="L186" s="42">
        <v>10317</v>
      </c>
      <c r="M186" s="42">
        <v>8322</v>
      </c>
      <c r="N186" s="42">
        <v>5845</v>
      </c>
      <c r="O186" s="42">
        <v>1324</v>
      </c>
      <c r="P186" s="42">
        <v>0</v>
      </c>
      <c r="Q186" s="42">
        <v>0</v>
      </c>
      <c r="R186" s="42">
        <v>311</v>
      </c>
      <c r="S186" s="44">
        <v>40878</v>
      </c>
      <c r="T186" s="42">
        <v>0</v>
      </c>
      <c r="U186" s="42">
        <v>0</v>
      </c>
      <c r="V186" s="42">
        <v>0</v>
      </c>
      <c r="W186" s="42">
        <v>30</v>
      </c>
      <c r="X186" s="42">
        <v>0</v>
      </c>
      <c r="Y186" s="42">
        <v>9129</v>
      </c>
      <c r="Z186" s="42">
        <v>1079</v>
      </c>
      <c r="AA186" s="42">
        <v>3627</v>
      </c>
      <c r="AB186" s="42">
        <v>3435</v>
      </c>
      <c r="AC186" s="42">
        <v>0</v>
      </c>
      <c r="AD186" s="47"/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17270</v>
      </c>
      <c r="AK186" s="42">
        <v>0</v>
      </c>
      <c r="AL186" s="42">
        <v>0</v>
      </c>
      <c r="AM186" s="46">
        <v>143854</v>
      </c>
      <c r="AN186" s="42">
        <v>81450</v>
      </c>
      <c r="AO186" s="42">
        <v>17270</v>
      </c>
      <c r="AP186" s="42">
        <v>45134</v>
      </c>
      <c r="AQ186" s="44">
        <v>143854</v>
      </c>
    </row>
    <row r="187" spans="1:43" s="40" customFormat="1" ht="12.75">
      <c r="A187" s="62" t="s">
        <v>300</v>
      </c>
      <c r="B187" s="63" t="s">
        <v>155</v>
      </c>
      <c r="C187" s="49">
        <v>2362</v>
      </c>
      <c r="D187" s="42">
        <v>82000</v>
      </c>
      <c r="E187" s="42">
        <v>9333</v>
      </c>
      <c r="F187" s="42">
        <v>0</v>
      </c>
      <c r="G187" s="42">
        <v>91333</v>
      </c>
      <c r="H187" s="73">
        <v>8401</v>
      </c>
      <c r="I187" s="42">
        <v>10291</v>
      </c>
      <c r="J187" s="42">
        <v>6080</v>
      </c>
      <c r="K187" s="42">
        <v>151</v>
      </c>
      <c r="L187" s="42">
        <v>4666</v>
      </c>
      <c r="M187" s="42">
        <v>11786</v>
      </c>
      <c r="N187" s="42">
        <v>1875</v>
      </c>
      <c r="O187" s="42">
        <v>0</v>
      </c>
      <c r="P187" s="42">
        <v>0</v>
      </c>
      <c r="Q187" s="42">
        <v>0</v>
      </c>
      <c r="R187" s="42">
        <v>0</v>
      </c>
      <c r="S187" s="44">
        <v>34849</v>
      </c>
      <c r="T187" s="42">
        <v>0</v>
      </c>
      <c r="U187" s="42">
        <v>0</v>
      </c>
      <c r="V187" s="42">
        <v>0</v>
      </c>
      <c r="W187" s="42">
        <v>4656</v>
      </c>
      <c r="X187" s="42">
        <v>0</v>
      </c>
      <c r="Y187" s="42">
        <v>9919</v>
      </c>
      <c r="Z187" s="42">
        <v>528</v>
      </c>
      <c r="AA187" s="42">
        <v>3898</v>
      </c>
      <c r="AB187" s="42">
        <v>750</v>
      </c>
      <c r="AC187" s="42">
        <v>0</v>
      </c>
      <c r="AD187" s="47">
        <f>SUM(T187:AC187)</f>
        <v>19751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15095</v>
      </c>
      <c r="AK187" s="42">
        <v>0</v>
      </c>
      <c r="AL187" s="42">
        <v>0</v>
      </c>
      <c r="AM187" s="46">
        <v>154334</v>
      </c>
      <c r="AN187" s="42">
        <v>91333</v>
      </c>
      <c r="AO187" s="42">
        <v>15095</v>
      </c>
      <c r="AP187" s="42">
        <v>47906</v>
      </c>
      <c r="AQ187" s="44">
        <v>154334</v>
      </c>
    </row>
    <row r="188" spans="1:43" s="40" customFormat="1" ht="25.5">
      <c r="A188" s="62" t="s">
        <v>301</v>
      </c>
      <c r="B188" s="63" t="s">
        <v>302</v>
      </c>
      <c r="C188" s="49">
        <v>2298</v>
      </c>
      <c r="D188" s="42">
        <v>106910</v>
      </c>
      <c r="E188" s="42">
        <v>6654</v>
      </c>
      <c r="F188" s="42">
        <v>0</v>
      </c>
      <c r="G188" s="42">
        <v>113564</v>
      </c>
      <c r="H188" s="73">
        <v>7657</v>
      </c>
      <c r="I188" s="42">
        <v>9550</v>
      </c>
      <c r="J188" s="42">
        <v>2518</v>
      </c>
      <c r="K188" s="42">
        <v>468</v>
      </c>
      <c r="L188" s="42">
        <v>5519</v>
      </c>
      <c r="M188" s="42">
        <v>11486</v>
      </c>
      <c r="N188" s="42">
        <v>0</v>
      </c>
      <c r="O188" s="42">
        <v>0</v>
      </c>
      <c r="P188" s="42">
        <v>0</v>
      </c>
      <c r="Q188" s="42">
        <v>0</v>
      </c>
      <c r="R188" s="42">
        <v>191</v>
      </c>
      <c r="S188" s="44">
        <v>29732</v>
      </c>
      <c r="T188" s="42">
        <v>0</v>
      </c>
      <c r="U188" s="42">
        <v>0</v>
      </c>
      <c r="V188" s="42">
        <v>0</v>
      </c>
      <c r="W188" s="42">
        <v>1307</v>
      </c>
      <c r="X188" s="42">
        <v>0</v>
      </c>
      <c r="Y188" s="42">
        <v>18785</v>
      </c>
      <c r="Z188" s="42">
        <v>1300</v>
      </c>
      <c r="AA188" s="42">
        <v>8549</v>
      </c>
      <c r="AB188" s="42">
        <v>1500</v>
      </c>
      <c r="AC188" s="42">
        <v>0</v>
      </c>
      <c r="AD188" s="47">
        <v>35433</v>
      </c>
      <c r="AE188" s="42">
        <v>1435</v>
      </c>
      <c r="AF188" s="42">
        <v>0</v>
      </c>
      <c r="AG188" s="42">
        <v>38</v>
      </c>
      <c r="AH188" s="42">
        <v>0</v>
      </c>
      <c r="AI188" s="42">
        <v>0</v>
      </c>
      <c r="AJ188" s="42">
        <v>30134</v>
      </c>
      <c r="AK188" s="42">
        <v>1473</v>
      </c>
      <c r="AL188" s="42">
        <v>0</v>
      </c>
      <c r="AM188" s="46">
        <v>182394</v>
      </c>
      <c r="AN188" s="42">
        <v>113564</v>
      </c>
      <c r="AO188" s="42">
        <v>31607</v>
      </c>
      <c r="AP188" s="42">
        <v>38696</v>
      </c>
      <c r="AQ188" s="44">
        <v>183867</v>
      </c>
    </row>
    <row r="189" spans="1:43" s="40" customFormat="1" ht="12.75">
      <c r="A189" s="62" t="s">
        <v>303</v>
      </c>
      <c r="B189" s="63" t="s">
        <v>78</v>
      </c>
      <c r="C189" s="49">
        <v>2279</v>
      </c>
      <c r="D189" s="42">
        <v>11625</v>
      </c>
      <c r="E189" s="42">
        <v>986</v>
      </c>
      <c r="F189" s="42">
        <v>997</v>
      </c>
      <c r="G189" s="42">
        <v>13608</v>
      </c>
      <c r="H189" s="73">
        <v>737</v>
      </c>
      <c r="I189" s="42">
        <v>0</v>
      </c>
      <c r="J189" s="42">
        <v>1975</v>
      </c>
      <c r="K189" s="42">
        <v>0</v>
      </c>
      <c r="L189" s="42">
        <v>3172</v>
      </c>
      <c r="M189" s="42">
        <v>4629</v>
      </c>
      <c r="N189" s="42">
        <v>691</v>
      </c>
      <c r="O189" s="42">
        <v>0</v>
      </c>
      <c r="P189" s="42">
        <v>0</v>
      </c>
      <c r="Q189" s="42">
        <v>0</v>
      </c>
      <c r="R189" s="42">
        <v>0</v>
      </c>
      <c r="S189" s="44">
        <v>10467</v>
      </c>
      <c r="T189" s="42">
        <v>0</v>
      </c>
      <c r="U189" s="42">
        <v>0</v>
      </c>
      <c r="V189" s="42">
        <v>0</v>
      </c>
      <c r="W189" s="42">
        <v>40</v>
      </c>
      <c r="X189" s="42">
        <v>0</v>
      </c>
      <c r="Y189" s="42">
        <v>1827</v>
      </c>
      <c r="Z189" s="42">
        <v>204</v>
      </c>
      <c r="AA189" s="42">
        <v>125</v>
      </c>
      <c r="AB189" s="42">
        <v>0</v>
      </c>
      <c r="AC189" s="42">
        <v>0</v>
      </c>
      <c r="AD189" s="47">
        <f>SUM(T189:AC189)</f>
        <v>2196</v>
      </c>
      <c r="AE189" s="42">
        <v>0</v>
      </c>
      <c r="AF189" s="42">
        <v>0</v>
      </c>
      <c r="AG189" s="42">
        <v>0</v>
      </c>
      <c r="AH189" s="42">
        <v>0</v>
      </c>
      <c r="AI189" s="42">
        <v>0</v>
      </c>
      <c r="AJ189" s="42">
        <v>2156</v>
      </c>
      <c r="AK189" s="42">
        <v>0</v>
      </c>
      <c r="AL189" s="42">
        <v>0</v>
      </c>
      <c r="AM189" s="46">
        <v>27008</v>
      </c>
      <c r="AN189" s="42">
        <v>12611</v>
      </c>
      <c r="AO189" s="42">
        <v>2156</v>
      </c>
      <c r="AP189" s="42">
        <v>12241</v>
      </c>
      <c r="AQ189" s="44">
        <v>27008</v>
      </c>
    </row>
    <row r="190" spans="1:43" s="40" customFormat="1" ht="12.75">
      <c r="A190" s="62" t="s">
        <v>304</v>
      </c>
      <c r="B190" s="63" t="s">
        <v>73</v>
      </c>
      <c r="C190" s="49">
        <v>2256</v>
      </c>
      <c r="D190" s="42">
        <v>57375</v>
      </c>
      <c r="E190" s="42">
        <v>11612</v>
      </c>
      <c r="F190" s="42">
        <v>12206</v>
      </c>
      <c r="G190" s="42">
        <v>81193</v>
      </c>
      <c r="H190" s="73">
        <v>5472</v>
      </c>
      <c r="I190" s="42">
        <v>2000</v>
      </c>
      <c r="J190" s="42">
        <v>3198</v>
      </c>
      <c r="K190" s="42">
        <v>0</v>
      </c>
      <c r="L190" s="42">
        <v>5093</v>
      </c>
      <c r="M190" s="42">
        <v>6999</v>
      </c>
      <c r="N190" s="42">
        <v>2235</v>
      </c>
      <c r="O190" s="42">
        <v>0</v>
      </c>
      <c r="P190" s="42">
        <v>0</v>
      </c>
      <c r="Q190" s="42">
        <v>0</v>
      </c>
      <c r="R190" s="42">
        <v>1410</v>
      </c>
      <c r="S190" s="44">
        <v>20935</v>
      </c>
      <c r="T190" s="42">
        <v>0</v>
      </c>
      <c r="U190" s="42">
        <v>0</v>
      </c>
      <c r="V190" s="42">
        <v>0</v>
      </c>
      <c r="W190" s="42">
        <v>9158</v>
      </c>
      <c r="X190" s="42">
        <v>0</v>
      </c>
      <c r="Y190" s="42">
        <v>17327</v>
      </c>
      <c r="Z190" s="42">
        <v>1440</v>
      </c>
      <c r="AA190" s="42">
        <v>2027</v>
      </c>
      <c r="AB190" s="42">
        <v>2000</v>
      </c>
      <c r="AC190" s="42">
        <v>0</v>
      </c>
      <c r="AD190" s="47">
        <f>SUM(T190:AC190)</f>
        <v>31952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22794</v>
      </c>
      <c r="AK190" s="42">
        <v>0</v>
      </c>
      <c r="AL190" s="42">
        <v>0</v>
      </c>
      <c r="AM190" s="46">
        <v>139552</v>
      </c>
      <c r="AN190" s="42">
        <v>68987</v>
      </c>
      <c r="AO190" s="42">
        <v>22794</v>
      </c>
      <c r="AP190" s="42">
        <v>47771</v>
      </c>
      <c r="AQ190" s="44">
        <v>139552</v>
      </c>
    </row>
    <row r="191" spans="1:43" s="40" customFormat="1" ht="12.75">
      <c r="A191" s="62" t="s">
        <v>305</v>
      </c>
      <c r="B191" s="63" t="s">
        <v>184</v>
      </c>
      <c r="C191" s="49">
        <v>2228</v>
      </c>
      <c r="D191" s="42">
        <v>71037</v>
      </c>
      <c r="E191" s="42">
        <v>10060</v>
      </c>
      <c r="F191" s="42">
        <v>0</v>
      </c>
      <c r="G191" s="42">
        <v>81097</v>
      </c>
      <c r="H191" s="73">
        <v>3176</v>
      </c>
      <c r="I191" s="42">
        <v>1527</v>
      </c>
      <c r="J191" s="42">
        <v>3500</v>
      </c>
      <c r="K191" s="42">
        <v>243</v>
      </c>
      <c r="L191" s="42">
        <v>2351</v>
      </c>
      <c r="M191" s="42">
        <v>4028</v>
      </c>
      <c r="N191" s="42">
        <v>7006</v>
      </c>
      <c r="O191" s="42">
        <v>0</v>
      </c>
      <c r="P191" s="42">
        <v>0</v>
      </c>
      <c r="Q191" s="42">
        <v>0</v>
      </c>
      <c r="R191" s="42">
        <v>100</v>
      </c>
      <c r="S191" s="44">
        <v>18755</v>
      </c>
      <c r="T191" s="42">
        <v>0</v>
      </c>
      <c r="U191" s="42">
        <v>0</v>
      </c>
      <c r="V191" s="42">
        <v>0</v>
      </c>
      <c r="W191" s="42">
        <v>1148</v>
      </c>
      <c r="X191" s="42">
        <v>0</v>
      </c>
      <c r="Y191" s="42">
        <v>7628</v>
      </c>
      <c r="Z191" s="42">
        <v>934</v>
      </c>
      <c r="AA191" s="42">
        <v>2969</v>
      </c>
      <c r="AB191" s="42">
        <v>0</v>
      </c>
      <c r="AC191" s="42">
        <v>0</v>
      </c>
      <c r="AD191" s="47">
        <f>SUM(T191:AC191)</f>
        <v>12679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11531</v>
      </c>
      <c r="AK191" s="42">
        <v>0</v>
      </c>
      <c r="AL191" s="42">
        <v>0</v>
      </c>
      <c r="AM191" s="46">
        <v>115707</v>
      </c>
      <c r="AN191" s="42">
        <v>81097</v>
      </c>
      <c r="AO191" s="42">
        <v>11531</v>
      </c>
      <c r="AP191" s="42">
        <v>23079</v>
      </c>
      <c r="AQ191" s="44">
        <v>115707</v>
      </c>
    </row>
    <row r="192" spans="1:43" s="40" customFormat="1" ht="12.75">
      <c r="A192" s="62" t="s">
        <v>306</v>
      </c>
      <c r="B192" s="63" t="s">
        <v>168</v>
      </c>
      <c r="C192" s="49">
        <v>2222</v>
      </c>
      <c r="D192" s="42">
        <v>29645</v>
      </c>
      <c r="E192" s="42">
        <v>7677</v>
      </c>
      <c r="F192" s="42">
        <v>0</v>
      </c>
      <c r="G192" s="42">
        <v>37322</v>
      </c>
      <c r="H192" s="73">
        <v>2976</v>
      </c>
      <c r="I192" s="42">
        <v>213</v>
      </c>
      <c r="J192" s="42">
        <v>2139</v>
      </c>
      <c r="K192" s="42">
        <v>0</v>
      </c>
      <c r="L192" s="42">
        <v>2907</v>
      </c>
      <c r="M192" s="42">
        <v>2860</v>
      </c>
      <c r="N192" s="42">
        <v>1665</v>
      </c>
      <c r="O192" s="42">
        <v>0</v>
      </c>
      <c r="P192" s="42">
        <v>0</v>
      </c>
      <c r="Q192" s="42">
        <v>0</v>
      </c>
      <c r="R192" s="42">
        <v>2183</v>
      </c>
      <c r="S192" s="44">
        <v>11967</v>
      </c>
      <c r="T192" s="42">
        <v>0</v>
      </c>
      <c r="U192" s="42">
        <v>0</v>
      </c>
      <c r="V192" s="42">
        <v>0</v>
      </c>
      <c r="W192" s="42">
        <v>4884</v>
      </c>
      <c r="X192" s="42">
        <v>0</v>
      </c>
      <c r="Y192" s="42">
        <v>7227</v>
      </c>
      <c r="Z192" s="42">
        <v>274</v>
      </c>
      <c r="AA192" s="42">
        <v>0</v>
      </c>
      <c r="AB192" s="42">
        <v>0</v>
      </c>
      <c r="AC192" s="42">
        <v>0</v>
      </c>
      <c r="AD192" s="47">
        <f>SUM(T192:AC192)</f>
        <v>12385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7501</v>
      </c>
      <c r="AK192" s="42">
        <v>0</v>
      </c>
      <c r="AL192" s="42">
        <v>0</v>
      </c>
      <c r="AM192" s="46">
        <v>64650</v>
      </c>
      <c r="AN192" s="42">
        <v>37322</v>
      </c>
      <c r="AO192" s="42">
        <v>7501</v>
      </c>
      <c r="AP192" s="42">
        <v>19827</v>
      </c>
      <c r="AQ192" s="44">
        <v>64650</v>
      </c>
    </row>
    <row r="193" spans="1:43" s="40" customFormat="1" ht="12.75">
      <c r="A193" s="62" t="s">
        <v>307</v>
      </c>
      <c r="B193" s="63" t="s">
        <v>78</v>
      </c>
      <c r="C193" s="49">
        <v>2182</v>
      </c>
      <c r="D193" s="42">
        <v>54819</v>
      </c>
      <c r="E193" s="42">
        <v>4190</v>
      </c>
      <c r="F193" s="42">
        <v>0</v>
      </c>
      <c r="G193" s="42">
        <v>59009</v>
      </c>
      <c r="H193" s="73">
        <v>2038</v>
      </c>
      <c r="I193" s="42">
        <v>350</v>
      </c>
      <c r="J193" s="42">
        <v>1023</v>
      </c>
      <c r="K193" s="42">
        <v>45</v>
      </c>
      <c r="L193" s="42">
        <v>1583</v>
      </c>
      <c r="M193" s="42">
        <v>3491</v>
      </c>
      <c r="N193" s="42">
        <v>2281</v>
      </c>
      <c r="O193" s="42">
        <v>0</v>
      </c>
      <c r="P193" s="42">
        <v>0</v>
      </c>
      <c r="Q193" s="42">
        <v>0</v>
      </c>
      <c r="R193" s="42">
        <v>0</v>
      </c>
      <c r="S193" s="44">
        <v>8773</v>
      </c>
      <c r="T193" s="42">
        <v>0</v>
      </c>
      <c r="U193" s="42">
        <v>0</v>
      </c>
      <c r="V193" s="42">
        <v>0</v>
      </c>
      <c r="W193" s="42">
        <v>2204</v>
      </c>
      <c r="X193" s="42">
        <v>0</v>
      </c>
      <c r="Y193" s="42">
        <v>6290</v>
      </c>
      <c r="Z193" s="42">
        <v>1760</v>
      </c>
      <c r="AA193" s="42">
        <v>445</v>
      </c>
      <c r="AB193" s="42">
        <v>1500</v>
      </c>
      <c r="AC193" s="42">
        <v>0</v>
      </c>
      <c r="AD193" s="47">
        <f>SUM(T193:AC193)</f>
        <v>12199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9995</v>
      </c>
      <c r="AK193" s="42">
        <v>0</v>
      </c>
      <c r="AL193" s="42">
        <v>0</v>
      </c>
      <c r="AM193" s="46">
        <v>82019</v>
      </c>
      <c r="AN193" s="42">
        <v>59009</v>
      </c>
      <c r="AO193" s="42">
        <v>9995</v>
      </c>
      <c r="AP193" s="42">
        <v>13015</v>
      </c>
      <c r="AQ193" s="44">
        <v>82019</v>
      </c>
    </row>
    <row r="194" spans="1:43" s="40" customFormat="1" ht="12.75">
      <c r="A194" s="62" t="s">
        <v>308</v>
      </c>
      <c r="B194" s="63" t="s">
        <v>222</v>
      </c>
      <c r="C194" s="49">
        <v>2172</v>
      </c>
      <c r="D194" s="42">
        <v>55081</v>
      </c>
      <c r="E194" s="42">
        <v>4413</v>
      </c>
      <c r="F194" s="42">
        <v>4784</v>
      </c>
      <c r="G194" s="42">
        <v>64278</v>
      </c>
      <c r="H194" s="73">
        <v>1644</v>
      </c>
      <c r="I194" s="42">
        <v>4784</v>
      </c>
      <c r="J194" s="42">
        <v>852</v>
      </c>
      <c r="K194" s="42">
        <v>0</v>
      </c>
      <c r="L194" s="42">
        <v>9661</v>
      </c>
      <c r="M194" s="42">
        <v>5885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4">
        <v>21182</v>
      </c>
      <c r="T194" s="42">
        <v>276</v>
      </c>
      <c r="U194" s="42">
        <v>0</v>
      </c>
      <c r="V194" s="42">
        <v>0</v>
      </c>
      <c r="W194" s="42">
        <v>0</v>
      </c>
      <c r="X194" s="42">
        <v>0</v>
      </c>
      <c r="Y194" s="42">
        <v>6982</v>
      </c>
      <c r="Z194" s="42">
        <v>0</v>
      </c>
      <c r="AA194" s="42">
        <v>0</v>
      </c>
      <c r="AB194" s="42">
        <v>0</v>
      </c>
      <c r="AC194" s="42">
        <v>0</v>
      </c>
      <c r="AD194" s="47">
        <v>13301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6982</v>
      </c>
      <c r="AK194" s="42">
        <v>0</v>
      </c>
      <c r="AL194" s="42">
        <v>0</v>
      </c>
      <c r="AM194" s="46">
        <v>94362</v>
      </c>
      <c r="AN194" s="42">
        <v>59494</v>
      </c>
      <c r="AO194" s="42">
        <v>6982</v>
      </c>
      <c r="AP194" s="42">
        <v>27886</v>
      </c>
      <c r="AQ194" s="44">
        <v>94362</v>
      </c>
    </row>
    <row r="195" spans="1:43" s="40" customFormat="1" ht="12.75">
      <c r="A195" s="62" t="s">
        <v>309</v>
      </c>
      <c r="B195" s="63" t="s">
        <v>213</v>
      </c>
      <c r="C195" s="49">
        <v>2140</v>
      </c>
      <c r="D195" s="42">
        <v>94858</v>
      </c>
      <c r="E195" s="42">
        <v>15517</v>
      </c>
      <c r="F195" s="42">
        <v>6420</v>
      </c>
      <c r="G195" s="42">
        <v>116795</v>
      </c>
      <c r="H195" s="73">
        <v>1894</v>
      </c>
      <c r="I195" s="42">
        <v>7276</v>
      </c>
      <c r="J195" s="42">
        <v>6278</v>
      </c>
      <c r="K195" s="42">
        <v>23</v>
      </c>
      <c r="L195" s="42">
        <v>10744</v>
      </c>
      <c r="M195" s="42">
        <v>16045</v>
      </c>
      <c r="N195" s="42">
        <v>11276</v>
      </c>
      <c r="O195" s="42">
        <v>1534</v>
      </c>
      <c r="P195" s="42">
        <v>1000</v>
      </c>
      <c r="Q195" s="42">
        <v>0</v>
      </c>
      <c r="R195" s="42">
        <v>3776</v>
      </c>
      <c r="S195" s="44">
        <v>57952</v>
      </c>
      <c r="T195" s="42">
        <v>0</v>
      </c>
      <c r="U195" s="42">
        <v>0</v>
      </c>
      <c r="V195" s="42">
        <v>0</v>
      </c>
      <c r="W195" s="42">
        <v>696</v>
      </c>
      <c r="X195" s="42">
        <v>0</v>
      </c>
      <c r="Y195" s="42">
        <v>19260</v>
      </c>
      <c r="Z195" s="42">
        <v>2041</v>
      </c>
      <c r="AA195" s="42">
        <v>8372</v>
      </c>
      <c r="AB195" s="42">
        <v>4910</v>
      </c>
      <c r="AC195" s="42">
        <v>0</v>
      </c>
      <c r="AD195" s="47">
        <f>SUM(T195:AC195)</f>
        <v>35279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34583</v>
      </c>
      <c r="AK195" s="42">
        <v>0</v>
      </c>
      <c r="AL195" s="42">
        <v>0</v>
      </c>
      <c r="AM195" s="46">
        <v>211920</v>
      </c>
      <c r="AN195" s="42">
        <v>110375</v>
      </c>
      <c r="AO195" s="42">
        <v>34583</v>
      </c>
      <c r="AP195" s="42">
        <v>66962</v>
      </c>
      <c r="AQ195" s="44">
        <v>211920</v>
      </c>
    </row>
    <row r="196" spans="1:43" s="40" customFormat="1" ht="12.75">
      <c r="A196" s="62" t="s">
        <v>310</v>
      </c>
      <c r="B196" s="63" t="s">
        <v>136</v>
      </c>
      <c r="C196" s="49">
        <v>2114</v>
      </c>
      <c r="D196" s="42">
        <v>50144</v>
      </c>
      <c r="E196" s="42">
        <v>7642</v>
      </c>
      <c r="F196" s="42">
        <v>0</v>
      </c>
      <c r="G196" s="42">
        <v>57786</v>
      </c>
      <c r="H196" s="73">
        <v>3528</v>
      </c>
      <c r="I196" s="42">
        <v>2565</v>
      </c>
      <c r="J196" s="42">
        <v>1600</v>
      </c>
      <c r="K196" s="42">
        <v>95</v>
      </c>
      <c r="L196" s="42">
        <v>2059</v>
      </c>
      <c r="M196" s="42">
        <v>3797</v>
      </c>
      <c r="N196" s="42">
        <v>858</v>
      </c>
      <c r="O196" s="42">
        <v>0</v>
      </c>
      <c r="P196" s="42">
        <v>0</v>
      </c>
      <c r="Q196" s="42">
        <v>0</v>
      </c>
      <c r="R196" s="42">
        <v>668</v>
      </c>
      <c r="S196" s="44">
        <v>11642</v>
      </c>
      <c r="T196" s="42">
        <v>0</v>
      </c>
      <c r="U196" s="42">
        <v>0</v>
      </c>
      <c r="V196" s="42">
        <v>0</v>
      </c>
      <c r="W196" s="42">
        <v>252</v>
      </c>
      <c r="X196" s="42">
        <v>1253</v>
      </c>
      <c r="Y196" s="42">
        <v>13811</v>
      </c>
      <c r="Z196" s="42">
        <v>45</v>
      </c>
      <c r="AA196" s="42">
        <v>724</v>
      </c>
      <c r="AB196" s="42">
        <v>2005</v>
      </c>
      <c r="AC196" s="42">
        <v>0</v>
      </c>
      <c r="AD196" s="47">
        <f>SUM(T196:AC196)</f>
        <v>18090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17838</v>
      </c>
      <c r="AK196" s="42">
        <v>0</v>
      </c>
      <c r="AL196" s="42">
        <v>0</v>
      </c>
      <c r="AM196" s="46">
        <v>91046</v>
      </c>
      <c r="AN196" s="42">
        <v>57786</v>
      </c>
      <c r="AO196" s="42">
        <v>16585</v>
      </c>
      <c r="AP196" s="42">
        <v>16675</v>
      </c>
      <c r="AQ196" s="44">
        <v>91046</v>
      </c>
    </row>
    <row r="197" spans="1:43" s="40" customFormat="1" ht="12.75">
      <c r="A197" s="62" t="s">
        <v>311</v>
      </c>
      <c r="B197" s="63" t="s">
        <v>168</v>
      </c>
      <c r="C197" s="49">
        <v>2094</v>
      </c>
      <c r="D197" s="42">
        <v>61585</v>
      </c>
      <c r="E197" s="42">
        <v>11094</v>
      </c>
      <c r="F197" s="42">
        <v>0</v>
      </c>
      <c r="G197" s="42">
        <v>72679</v>
      </c>
      <c r="H197" s="73">
        <v>3181</v>
      </c>
      <c r="I197" s="42">
        <v>3000</v>
      </c>
      <c r="J197" s="42">
        <v>4182</v>
      </c>
      <c r="K197" s="42">
        <v>0</v>
      </c>
      <c r="L197" s="42">
        <v>3915</v>
      </c>
      <c r="M197" s="42">
        <v>7214</v>
      </c>
      <c r="N197" s="42">
        <v>8765</v>
      </c>
      <c r="O197" s="42">
        <v>0</v>
      </c>
      <c r="P197" s="42">
        <v>0</v>
      </c>
      <c r="Q197" s="42">
        <v>0</v>
      </c>
      <c r="R197" s="42">
        <v>4994</v>
      </c>
      <c r="S197" s="44">
        <v>32070</v>
      </c>
      <c r="T197" s="42">
        <v>0</v>
      </c>
      <c r="U197" s="42">
        <v>0</v>
      </c>
      <c r="V197" s="42">
        <v>2000</v>
      </c>
      <c r="W197" s="42">
        <v>3374</v>
      </c>
      <c r="X197" s="42">
        <v>0</v>
      </c>
      <c r="Y197" s="42">
        <v>13000</v>
      </c>
      <c r="Z197" s="42">
        <v>500</v>
      </c>
      <c r="AA197" s="42">
        <v>7000</v>
      </c>
      <c r="AB197" s="42">
        <v>1500</v>
      </c>
      <c r="AC197" s="42">
        <v>0</v>
      </c>
      <c r="AD197" s="47">
        <v>28605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22000</v>
      </c>
      <c r="AK197" s="42">
        <v>0</v>
      </c>
      <c r="AL197" s="42">
        <v>0</v>
      </c>
      <c r="AM197" s="46">
        <v>135304</v>
      </c>
      <c r="AN197" s="42">
        <v>72679</v>
      </c>
      <c r="AO197" s="42">
        <v>22000</v>
      </c>
      <c r="AP197" s="42">
        <v>40625</v>
      </c>
      <c r="AQ197" s="44">
        <v>135304</v>
      </c>
    </row>
    <row r="198" spans="1:43" s="40" customFormat="1" ht="12.75">
      <c r="A198" s="62" t="s">
        <v>312</v>
      </c>
      <c r="B198" s="63" t="s">
        <v>136</v>
      </c>
      <c r="C198" s="49">
        <v>2049</v>
      </c>
      <c r="D198" s="42">
        <v>51350</v>
      </c>
      <c r="E198" s="42">
        <v>9057</v>
      </c>
      <c r="F198" s="42">
        <v>0</v>
      </c>
      <c r="G198" s="42">
        <v>60407</v>
      </c>
      <c r="H198" s="73">
        <v>7635</v>
      </c>
      <c r="I198" s="42">
        <v>11731</v>
      </c>
      <c r="J198" s="42">
        <v>3060</v>
      </c>
      <c r="K198" s="42">
        <v>0</v>
      </c>
      <c r="L198" s="42">
        <v>2947</v>
      </c>
      <c r="M198" s="42">
        <v>4947</v>
      </c>
      <c r="N198" s="42">
        <v>16403</v>
      </c>
      <c r="O198" s="42">
        <v>0</v>
      </c>
      <c r="P198" s="42">
        <v>0</v>
      </c>
      <c r="Q198" s="42">
        <v>0</v>
      </c>
      <c r="R198" s="42">
        <v>257</v>
      </c>
      <c r="S198" s="44">
        <v>39345</v>
      </c>
      <c r="T198" s="42">
        <v>0</v>
      </c>
      <c r="U198" s="42">
        <v>0</v>
      </c>
      <c r="V198" s="42">
        <v>0</v>
      </c>
      <c r="W198" s="42">
        <v>2116</v>
      </c>
      <c r="X198" s="42">
        <v>97</v>
      </c>
      <c r="Y198" s="42">
        <v>15443</v>
      </c>
      <c r="Z198" s="42">
        <v>2166</v>
      </c>
      <c r="AA198" s="42">
        <v>2683</v>
      </c>
      <c r="AB198" s="42">
        <v>1500</v>
      </c>
      <c r="AC198" s="42">
        <v>0</v>
      </c>
      <c r="AD198" s="47">
        <v>22906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21889</v>
      </c>
      <c r="AK198" s="42">
        <v>0</v>
      </c>
      <c r="AL198" s="42">
        <v>0</v>
      </c>
      <c r="AM198" s="46">
        <v>131392</v>
      </c>
      <c r="AN198" s="42">
        <v>60407</v>
      </c>
      <c r="AO198" s="42">
        <v>21792</v>
      </c>
      <c r="AP198" s="42">
        <v>49193</v>
      </c>
      <c r="AQ198" s="44">
        <v>131392</v>
      </c>
    </row>
    <row r="199" spans="1:43" s="40" customFormat="1" ht="12.75">
      <c r="A199" s="62" t="s">
        <v>313</v>
      </c>
      <c r="B199" s="63" t="s">
        <v>107</v>
      </c>
      <c r="C199" s="49">
        <v>1953</v>
      </c>
      <c r="D199" s="42">
        <v>83230</v>
      </c>
      <c r="E199" s="42">
        <v>12276</v>
      </c>
      <c r="F199" s="42">
        <v>0</v>
      </c>
      <c r="G199" s="42">
        <v>95506</v>
      </c>
      <c r="H199" s="73">
        <v>4923</v>
      </c>
      <c r="I199" s="42">
        <v>6337</v>
      </c>
      <c r="J199" s="42">
        <v>2786</v>
      </c>
      <c r="K199" s="42">
        <v>5</v>
      </c>
      <c r="L199" s="42">
        <v>4927</v>
      </c>
      <c r="M199" s="42">
        <v>10418</v>
      </c>
      <c r="N199" s="42">
        <v>3974</v>
      </c>
      <c r="O199" s="42">
        <v>0</v>
      </c>
      <c r="P199" s="42">
        <v>0</v>
      </c>
      <c r="Q199" s="42">
        <v>0</v>
      </c>
      <c r="R199" s="42">
        <v>148</v>
      </c>
      <c r="S199" s="44">
        <v>28595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11352</v>
      </c>
      <c r="Z199" s="42">
        <v>1346</v>
      </c>
      <c r="AA199" s="42">
        <v>2654</v>
      </c>
      <c r="AB199" s="42">
        <v>1500</v>
      </c>
      <c r="AC199" s="42">
        <v>0</v>
      </c>
      <c r="AD199" s="47">
        <f>SUM(T199:AC199)</f>
        <v>16852</v>
      </c>
      <c r="AE199" s="42">
        <v>386</v>
      </c>
      <c r="AF199" s="42">
        <v>24</v>
      </c>
      <c r="AG199" s="42">
        <v>0</v>
      </c>
      <c r="AH199" s="42">
        <v>0</v>
      </c>
      <c r="AI199" s="42">
        <v>0</v>
      </c>
      <c r="AJ199" s="42">
        <v>16852</v>
      </c>
      <c r="AK199" s="42">
        <v>4222</v>
      </c>
      <c r="AL199" s="42">
        <v>3812</v>
      </c>
      <c r="AM199" s="46">
        <v>145876</v>
      </c>
      <c r="AN199" s="42">
        <v>95506</v>
      </c>
      <c r="AO199" s="42">
        <v>17262</v>
      </c>
      <c r="AP199" s="42">
        <v>37330</v>
      </c>
      <c r="AQ199" s="44">
        <v>150098</v>
      </c>
    </row>
    <row r="200" spans="1:43" s="40" customFormat="1" ht="12.75">
      <c r="A200" s="62" t="s">
        <v>314</v>
      </c>
      <c r="B200" s="63" t="s">
        <v>111</v>
      </c>
      <c r="C200" s="49">
        <v>1934</v>
      </c>
      <c r="D200" s="42">
        <v>58920</v>
      </c>
      <c r="E200" s="42">
        <v>8312</v>
      </c>
      <c r="F200" s="42">
        <v>0</v>
      </c>
      <c r="G200" s="42">
        <v>67232</v>
      </c>
      <c r="H200" s="73">
        <v>3208</v>
      </c>
      <c r="I200" s="42">
        <v>0</v>
      </c>
      <c r="J200" s="42">
        <v>3240</v>
      </c>
      <c r="K200" s="42">
        <v>0</v>
      </c>
      <c r="L200" s="42">
        <v>3612</v>
      </c>
      <c r="M200" s="42">
        <v>4783</v>
      </c>
      <c r="N200" s="42">
        <v>29276</v>
      </c>
      <c r="O200" s="42">
        <v>0</v>
      </c>
      <c r="P200" s="42">
        <v>0</v>
      </c>
      <c r="Q200" s="42">
        <v>0</v>
      </c>
      <c r="R200" s="42">
        <v>5224</v>
      </c>
      <c r="S200" s="44">
        <v>46135</v>
      </c>
      <c r="T200" s="42">
        <v>0</v>
      </c>
      <c r="U200" s="42">
        <v>0</v>
      </c>
      <c r="V200" s="42">
        <v>0</v>
      </c>
      <c r="W200" s="42">
        <v>2338</v>
      </c>
      <c r="X200" s="42">
        <v>0</v>
      </c>
      <c r="Y200" s="42">
        <v>10768</v>
      </c>
      <c r="Z200" s="42">
        <v>877</v>
      </c>
      <c r="AA200" s="42">
        <v>3418</v>
      </c>
      <c r="AB200" s="42">
        <v>1545</v>
      </c>
      <c r="AC200" s="42">
        <v>0</v>
      </c>
      <c r="AD200" s="47">
        <f>SUM(T200:AC200)</f>
        <v>18946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16608</v>
      </c>
      <c r="AK200" s="42">
        <v>0</v>
      </c>
      <c r="AL200" s="42">
        <v>0</v>
      </c>
      <c r="AM200" s="46">
        <v>135521</v>
      </c>
      <c r="AN200" s="42">
        <v>67232</v>
      </c>
      <c r="AO200" s="42">
        <v>16608</v>
      </c>
      <c r="AP200" s="42">
        <v>51681</v>
      </c>
      <c r="AQ200" s="44">
        <v>135521</v>
      </c>
    </row>
    <row r="201" spans="1:43" s="40" customFormat="1" ht="12.75">
      <c r="A201" s="62" t="s">
        <v>315</v>
      </c>
      <c r="B201" s="63" t="s">
        <v>124</v>
      </c>
      <c r="C201" s="49">
        <v>1915</v>
      </c>
      <c r="D201" s="42">
        <v>39530</v>
      </c>
      <c r="E201" s="42">
        <v>3837</v>
      </c>
      <c r="F201" s="42">
        <v>1850</v>
      </c>
      <c r="G201" s="42">
        <v>45217</v>
      </c>
      <c r="H201" s="73">
        <v>5525</v>
      </c>
      <c r="I201" s="42">
        <v>0</v>
      </c>
      <c r="J201" s="42">
        <v>5281</v>
      </c>
      <c r="K201" s="42">
        <v>3156</v>
      </c>
      <c r="L201" s="42">
        <v>4045</v>
      </c>
      <c r="M201" s="42">
        <v>4923</v>
      </c>
      <c r="N201" s="42">
        <v>929</v>
      </c>
      <c r="O201" s="42">
        <v>0</v>
      </c>
      <c r="P201" s="42">
        <v>0</v>
      </c>
      <c r="Q201" s="42">
        <v>0</v>
      </c>
      <c r="R201" s="42">
        <v>0</v>
      </c>
      <c r="S201" s="44">
        <v>18334</v>
      </c>
      <c r="T201" s="42">
        <v>0</v>
      </c>
      <c r="U201" s="42">
        <v>0</v>
      </c>
      <c r="V201" s="42">
        <v>0</v>
      </c>
      <c r="W201" s="42">
        <v>1298</v>
      </c>
      <c r="X201" s="42">
        <v>0</v>
      </c>
      <c r="Y201" s="42">
        <v>4720</v>
      </c>
      <c r="Z201" s="42">
        <v>500</v>
      </c>
      <c r="AA201" s="42">
        <v>2814</v>
      </c>
      <c r="AB201" s="42">
        <v>312</v>
      </c>
      <c r="AC201" s="42">
        <v>0</v>
      </c>
      <c r="AD201" s="47">
        <f>SUM(T201:AC201)</f>
        <v>9644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8346</v>
      </c>
      <c r="AK201" s="42">
        <v>0</v>
      </c>
      <c r="AL201" s="42">
        <v>0</v>
      </c>
      <c r="AM201" s="46">
        <v>78720</v>
      </c>
      <c r="AN201" s="42">
        <v>43367</v>
      </c>
      <c r="AO201" s="42">
        <v>8346</v>
      </c>
      <c r="AP201" s="42">
        <v>27007</v>
      </c>
      <c r="AQ201" s="44">
        <v>78720</v>
      </c>
    </row>
    <row r="202" spans="1:43" s="40" customFormat="1" ht="12.75">
      <c r="A202" s="62" t="s">
        <v>316</v>
      </c>
      <c r="B202" s="63" t="s">
        <v>124</v>
      </c>
      <c r="C202" s="49">
        <v>1841</v>
      </c>
      <c r="D202" s="42">
        <v>42011</v>
      </c>
      <c r="E202" s="42">
        <v>6381</v>
      </c>
      <c r="F202" s="42">
        <v>0</v>
      </c>
      <c r="G202" s="42">
        <v>48392</v>
      </c>
      <c r="H202" s="73">
        <v>4676</v>
      </c>
      <c r="I202" s="42">
        <v>4353</v>
      </c>
      <c r="J202" s="42">
        <v>3852</v>
      </c>
      <c r="K202" s="42">
        <v>0</v>
      </c>
      <c r="L202" s="42">
        <v>2666</v>
      </c>
      <c r="M202" s="42">
        <v>2541</v>
      </c>
      <c r="N202" s="42">
        <v>956</v>
      </c>
      <c r="O202" s="42">
        <v>25</v>
      </c>
      <c r="P202" s="42">
        <v>0</v>
      </c>
      <c r="Q202" s="42">
        <v>0</v>
      </c>
      <c r="R202" s="42">
        <v>560</v>
      </c>
      <c r="S202" s="44">
        <v>14953</v>
      </c>
      <c r="T202" s="42">
        <v>0</v>
      </c>
      <c r="U202" s="42">
        <v>0</v>
      </c>
      <c r="V202" s="42">
        <v>0</v>
      </c>
      <c r="W202" s="42">
        <v>0</v>
      </c>
      <c r="X202" s="42">
        <v>1375</v>
      </c>
      <c r="Y202" s="42">
        <v>9190</v>
      </c>
      <c r="Z202" s="42">
        <v>2000</v>
      </c>
      <c r="AA202" s="42">
        <v>0</v>
      </c>
      <c r="AB202" s="42">
        <v>1500</v>
      </c>
      <c r="AC202" s="42">
        <v>500</v>
      </c>
      <c r="AD202" s="47">
        <f>SUM(T202:AC202)</f>
        <v>14565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14565</v>
      </c>
      <c r="AK202" s="42">
        <v>0</v>
      </c>
      <c r="AL202" s="42">
        <v>0</v>
      </c>
      <c r="AM202" s="46">
        <v>82586</v>
      </c>
      <c r="AN202" s="42">
        <v>48392</v>
      </c>
      <c r="AO202" s="42">
        <v>13190</v>
      </c>
      <c r="AP202" s="42">
        <v>21004</v>
      </c>
      <c r="AQ202" s="44">
        <v>82586</v>
      </c>
    </row>
    <row r="203" spans="1:43" s="40" customFormat="1" ht="12.75">
      <c r="A203" s="62" t="s">
        <v>317</v>
      </c>
      <c r="B203" s="63" t="s">
        <v>89</v>
      </c>
      <c r="C203" s="49">
        <v>1833</v>
      </c>
      <c r="D203" s="42">
        <v>42084</v>
      </c>
      <c r="E203" s="42">
        <v>2189</v>
      </c>
      <c r="F203" s="42">
        <v>0</v>
      </c>
      <c r="G203" s="42">
        <v>44273</v>
      </c>
      <c r="H203" s="73">
        <v>1643</v>
      </c>
      <c r="I203" s="42">
        <v>1280</v>
      </c>
      <c r="J203" s="42">
        <v>794</v>
      </c>
      <c r="K203" s="42">
        <v>7</v>
      </c>
      <c r="L203" s="42">
        <v>861</v>
      </c>
      <c r="M203" s="42">
        <v>2971</v>
      </c>
      <c r="N203" s="42">
        <v>0</v>
      </c>
      <c r="O203" s="42">
        <v>6094</v>
      </c>
      <c r="P203" s="42">
        <v>0</v>
      </c>
      <c r="Q203" s="42">
        <v>0</v>
      </c>
      <c r="R203" s="42">
        <v>0</v>
      </c>
      <c r="S203" s="44">
        <v>12007</v>
      </c>
      <c r="T203" s="42">
        <v>0</v>
      </c>
      <c r="U203" s="42">
        <v>0</v>
      </c>
      <c r="V203" s="42">
        <v>0</v>
      </c>
      <c r="W203" s="42">
        <v>405</v>
      </c>
      <c r="X203" s="42">
        <v>0</v>
      </c>
      <c r="Y203" s="42">
        <v>2991</v>
      </c>
      <c r="Z203" s="42">
        <v>711</v>
      </c>
      <c r="AA203" s="42">
        <v>1958</v>
      </c>
      <c r="AB203" s="42">
        <v>1500</v>
      </c>
      <c r="AC203" s="42">
        <v>0</v>
      </c>
      <c r="AD203" s="47">
        <v>8151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7160</v>
      </c>
      <c r="AK203" s="42">
        <v>0</v>
      </c>
      <c r="AL203" s="42">
        <v>0</v>
      </c>
      <c r="AM203" s="46">
        <v>65488</v>
      </c>
      <c r="AN203" s="42">
        <v>44273</v>
      </c>
      <c r="AO203" s="42">
        <v>7160</v>
      </c>
      <c r="AP203" s="42">
        <v>14055</v>
      </c>
      <c r="AQ203" s="44">
        <v>65488</v>
      </c>
    </row>
    <row r="204" spans="1:43" s="40" customFormat="1" ht="12.75">
      <c r="A204" s="62" t="s">
        <v>318</v>
      </c>
      <c r="B204" s="63" t="s">
        <v>111</v>
      </c>
      <c r="C204" s="49">
        <v>1779</v>
      </c>
      <c r="D204" s="42">
        <v>40152</v>
      </c>
      <c r="E204" s="42">
        <v>5760</v>
      </c>
      <c r="F204" s="42">
        <v>0</v>
      </c>
      <c r="G204" s="42">
        <v>45912</v>
      </c>
      <c r="H204" s="73">
        <v>1372</v>
      </c>
      <c r="I204" s="42">
        <v>1887</v>
      </c>
      <c r="J204" s="42">
        <v>1794</v>
      </c>
      <c r="K204" s="42">
        <v>132</v>
      </c>
      <c r="L204" s="42">
        <v>1438</v>
      </c>
      <c r="M204" s="42">
        <v>2758</v>
      </c>
      <c r="N204" s="42">
        <v>1011</v>
      </c>
      <c r="O204" s="42">
        <v>0</v>
      </c>
      <c r="P204" s="42">
        <v>0</v>
      </c>
      <c r="Q204" s="42">
        <v>0</v>
      </c>
      <c r="R204" s="42">
        <v>0</v>
      </c>
      <c r="S204" s="44">
        <v>9020</v>
      </c>
      <c r="T204" s="42">
        <v>0</v>
      </c>
      <c r="U204" s="42">
        <v>0</v>
      </c>
      <c r="V204" s="42">
        <v>0</v>
      </c>
      <c r="W204" s="42">
        <v>514</v>
      </c>
      <c r="X204" s="42">
        <v>0</v>
      </c>
      <c r="Y204" s="42">
        <v>9532</v>
      </c>
      <c r="Z204" s="42">
        <v>684</v>
      </c>
      <c r="AA204" s="42">
        <v>2663</v>
      </c>
      <c r="AB204" s="42">
        <v>1383</v>
      </c>
      <c r="AC204" s="42">
        <v>0</v>
      </c>
      <c r="AD204" s="47">
        <f>SUM(T204:AC204)</f>
        <v>14776</v>
      </c>
      <c r="AE204" s="42">
        <v>0</v>
      </c>
      <c r="AF204" s="42">
        <v>0</v>
      </c>
      <c r="AG204" s="42">
        <v>0</v>
      </c>
      <c r="AH204" s="42">
        <v>1223</v>
      </c>
      <c r="AI204" s="42">
        <v>0</v>
      </c>
      <c r="AJ204" s="42">
        <v>14262</v>
      </c>
      <c r="AK204" s="42">
        <v>1223</v>
      </c>
      <c r="AL204" s="42">
        <v>0</v>
      </c>
      <c r="AM204" s="46">
        <v>71080</v>
      </c>
      <c r="AN204" s="42">
        <v>45912</v>
      </c>
      <c r="AO204" s="42">
        <v>15485</v>
      </c>
      <c r="AP204" s="42">
        <v>10906</v>
      </c>
      <c r="AQ204" s="44">
        <v>72303</v>
      </c>
    </row>
    <row r="205" spans="1:43" s="40" customFormat="1" ht="12.75">
      <c r="A205" s="62" t="s">
        <v>319</v>
      </c>
      <c r="B205" s="63" t="s">
        <v>111</v>
      </c>
      <c r="C205" s="49">
        <v>1756</v>
      </c>
      <c r="D205" s="42">
        <v>26922</v>
      </c>
      <c r="E205" s="42">
        <v>2060</v>
      </c>
      <c r="F205" s="42">
        <v>0</v>
      </c>
      <c r="G205" s="42">
        <v>28982</v>
      </c>
      <c r="H205" s="73">
        <v>926</v>
      </c>
      <c r="I205" s="42">
        <v>2765</v>
      </c>
      <c r="J205" s="42">
        <v>1461</v>
      </c>
      <c r="K205" s="42">
        <v>0</v>
      </c>
      <c r="L205" s="42">
        <v>637</v>
      </c>
      <c r="M205" s="42">
        <v>2707</v>
      </c>
      <c r="N205" s="42">
        <v>0</v>
      </c>
      <c r="O205" s="42">
        <v>0</v>
      </c>
      <c r="P205" s="42">
        <v>0</v>
      </c>
      <c r="Q205" s="42">
        <v>0</v>
      </c>
      <c r="R205" s="42">
        <v>574</v>
      </c>
      <c r="S205" s="44">
        <v>8144</v>
      </c>
      <c r="T205" s="42">
        <v>0</v>
      </c>
      <c r="U205" s="42">
        <v>0</v>
      </c>
      <c r="V205" s="42">
        <v>0</v>
      </c>
      <c r="W205" s="42">
        <v>176</v>
      </c>
      <c r="X205" s="42">
        <v>0</v>
      </c>
      <c r="Y205" s="42">
        <v>6286</v>
      </c>
      <c r="Z205" s="42">
        <v>623</v>
      </c>
      <c r="AA205" s="42">
        <v>4218</v>
      </c>
      <c r="AB205" s="42">
        <v>0</v>
      </c>
      <c r="AC205" s="42">
        <v>0</v>
      </c>
      <c r="AD205" s="47">
        <f>SUM(T205:AC205)</f>
        <v>11303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11127</v>
      </c>
      <c r="AK205" s="42">
        <v>0</v>
      </c>
      <c r="AL205" s="42">
        <v>0</v>
      </c>
      <c r="AM205" s="46">
        <v>49355</v>
      </c>
      <c r="AN205" s="42">
        <v>28982</v>
      </c>
      <c r="AO205" s="42">
        <v>11127</v>
      </c>
      <c r="AP205" s="42">
        <v>9246</v>
      </c>
      <c r="AQ205" s="44">
        <v>49355</v>
      </c>
    </row>
    <row r="206" spans="1:43" s="40" customFormat="1" ht="12.75">
      <c r="A206" s="62" t="s">
        <v>320</v>
      </c>
      <c r="B206" s="63" t="s">
        <v>136</v>
      </c>
      <c r="C206" s="49">
        <v>1722</v>
      </c>
      <c r="D206" s="42">
        <v>51423</v>
      </c>
      <c r="E206" s="42">
        <v>7630</v>
      </c>
      <c r="F206" s="42">
        <v>4325</v>
      </c>
      <c r="G206" s="42">
        <v>63378</v>
      </c>
      <c r="H206" s="73">
        <v>1771</v>
      </c>
      <c r="I206" s="42">
        <v>5399</v>
      </c>
      <c r="J206" s="42">
        <v>2298</v>
      </c>
      <c r="K206" s="42">
        <v>0</v>
      </c>
      <c r="L206" s="42">
        <v>1423</v>
      </c>
      <c r="M206" s="42">
        <v>3600</v>
      </c>
      <c r="N206" s="42">
        <v>0</v>
      </c>
      <c r="O206" s="42">
        <v>1</v>
      </c>
      <c r="P206" s="42">
        <v>0</v>
      </c>
      <c r="Q206" s="42">
        <v>0</v>
      </c>
      <c r="R206" s="42">
        <v>1216</v>
      </c>
      <c r="S206" s="44">
        <v>13937</v>
      </c>
      <c r="T206" s="42">
        <v>0</v>
      </c>
      <c r="U206" s="42">
        <v>0</v>
      </c>
      <c r="V206" s="42">
        <v>0</v>
      </c>
      <c r="W206" s="42">
        <v>638</v>
      </c>
      <c r="X206" s="42">
        <v>0</v>
      </c>
      <c r="Y206" s="42">
        <v>7805</v>
      </c>
      <c r="Z206" s="42">
        <v>622</v>
      </c>
      <c r="AA206" s="42">
        <v>1090</v>
      </c>
      <c r="AB206" s="42">
        <v>1545</v>
      </c>
      <c r="AC206" s="42">
        <v>0</v>
      </c>
      <c r="AD206" s="47">
        <f>SUM(T206:AC206)</f>
        <v>11700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11062</v>
      </c>
      <c r="AK206" s="42">
        <v>0</v>
      </c>
      <c r="AL206" s="42">
        <v>0</v>
      </c>
      <c r="AM206" s="46">
        <v>90786</v>
      </c>
      <c r="AN206" s="42">
        <v>59053</v>
      </c>
      <c r="AO206" s="42">
        <v>11062</v>
      </c>
      <c r="AP206" s="42">
        <v>20671</v>
      </c>
      <c r="AQ206" s="44">
        <v>90786</v>
      </c>
    </row>
    <row r="207" spans="1:43" s="40" customFormat="1" ht="12.75">
      <c r="A207" s="62" t="s">
        <v>321</v>
      </c>
      <c r="B207" s="63" t="s">
        <v>124</v>
      </c>
      <c r="C207" s="49">
        <v>1719</v>
      </c>
      <c r="D207" s="42">
        <v>52730</v>
      </c>
      <c r="E207" s="42">
        <v>4103</v>
      </c>
      <c r="F207" s="42">
        <v>900</v>
      </c>
      <c r="G207" s="42">
        <v>57733</v>
      </c>
      <c r="H207" s="73">
        <v>1193</v>
      </c>
      <c r="I207" s="42">
        <v>1935</v>
      </c>
      <c r="J207" s="42">
        <v>2782</v>
      </c>
      <c r="K207" s="42">
        <v>0</v>
      </c>
      <c r="L207" s="42">
        <v>4983</v>
      </c>
      <c r="M207" s="42">
        <v>5415</v>
      </c>
      <c r="N207" s="42">
        <v>2071</v>
      </c>
      <c r="O207" s="42">
        <v>0</v>
      </c>
      <c r="P207" s="42">
        <v>0</v>
      </c>
      <c r="Q207" s="42">
        <v>0</v>
      </c>
      <c r="R207" s="42">
        <v>7814</v>
      </c>
      <c r="S207" s="44">
        <v>25000</v>
      </c>
      <c r="T207" s="42">
        <v>0</v>
      </c>
      <c r="U207" s="42">
        <v>500</v>
      </c>
      <c r="V207" s="42">
        <v>0</v>
      </c>
      <c r="W207" s="42">
        <v>7505</v>
      </c>
      <c r="X207" s="42">
        <v>5190</v>
      </c>
      <c r="Y207" s="42">
        <v>8397</v>
      </c>
      <c r="Z207" s="42">
        <v>891</v>
      </c>
      <c r="AA207" s="42">
        <v>2529</v>
      </c>
      <c r="AB207" s="42">
        <v>1500</v>
      </c>
      <c r="AC207" s="42">
        <v>0</v>
      </c>
      <c r="AD207" s="47">
        <v>30996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18507</v>
      </c>
      <c r="AK207" s="42">
        <v>0</v>
      </c>
      <c r="AL207" s="42">
        <v>0</v>
      </c>
      <c r="AM207" s="46">
        <v>110438</v>
      </c>
      <c r="AN207" s="42">
        <v>56833</v>
      </c>
      <c r="AO207" s="42">
        <v>13317</v>
      </c>
      <c r="AP207" s="42">
        <v>40288</v>
      </c>
      <c r="AQ207" s="44">
        <v>110438</v>
      </c>
    </row>
    <row r="208" spans="1:43" s="40" customFormat="1" ht="12.75">
      <c r="A208" s="62" t="s">
        <v>322</v>
      </c>
      <c r="B208" s="63" t="s">
        <v>198</v>
      </c>
      <c r="C208" s="49">
        <v>1691</v>
      </c>
      <c r="D208" s="42">
        <v>41248</v>
      </c>
      <c r="E208" s="42">
        <v>3123</v>
      </c>
      <c r="F208" s="42">
        <v>300</v>
      </c>
      <c r="G208" s="42">
        <v>44671</v>
      </c>
      <c r="H208" s="73">
        <v>862</v>
      </c>
      <c r="I208" s="42">
        <v>370</v>
      </c>
      <c r="J208" s="42">
        <v>2122</v>
      </c>
      <c r="K208" s="42">
        <v>0</v>
      </c>
      <c r="L208" s="42">
        <v>5973</v>
      </c>
      <c r="M208" s="42">
        <v>7464</v>
      </c>
      <c r="N208" s="42">
        <v>1702</v>
      </c>
      <c r="O208" s="42">
        <v>0</v>
      </c>
      <c r="P208" s="42">
        <v>0</v>
      </c>
      <c r="Q208" s="42">
        <v>0</v>
      </c>
      <c r="R208" s="42">
        <v>50</v>
      </c>
      <c r="S208" s="44">
        <v>17681</v>
      </c>
      <c r="T208" s="42">
        <v>0</v>
      </c>
      <c r="U208" s="42">
        <v>0</v>
      </c>
      <c r="V208" s="42">
        <v>0</v>
      </c>
      <c r="W208" s="42">
        <v>115</v>
      </c>
      <c r="X208" s="42">
        <v>0</v>
      </c>
      <c r="Y208" s="42">
        <v>1084</v>
      </c>
      <c r="Z208" s="42">
        <v>650</v>
      </c>
      <c r="AA208" s="42">
        <v>73</v>
      </c>
      <c r="AB208" s="42">
        <v>299</v>
      </c>
      <c r="AC208" s="42">
        <v>0</v>
      </c>
      <c r="AD208" s="47">
        <f aca="true" t="shared" si="10" ref="AD208:AD213">SUM(T208:AC208)</f>
        <v>2221</v>
      </c>
      <c r="AE208" s="42">
        <v>2154</v>
      </c>
      <c r="AF208" s="42">
        <v>22</v>
      </c>
      <c r="AG208" s="42">
        <v>1127</v>
      </c>
      <c r="AH208" s="42">
        <v>907</v>
      </c>
      <c r="AI208" s="42">
        <v>0</v>
      </c>
      <c r="AJ208" s="42">
        <v>2106</v>
      </c>
      <c r="AK208" s="42">
        <v>4210</v>
      </c>
      <c r="AL208" s="42">
        <v>0</v>
      </c>
      <c r="AM208" s="46">
        <v>65435</v>
      </c>
      <c r="AN208" s="42">
        <v>44371</v>
      </c>
      <c r="AO208" s="42">
        <v>6316</v>
      </c>
      <c r="AP208" s="42">
        <v>18958</v>
      </c>
      <c r="AQ208" s="44">
        <v>69645</v>
      </c>
    </row>
    <row r="209" spans="1:43" s="40" customFormat="1" ht="12.75">
      <c r="A209" s="62" t="s">
        <v>323</v>
      </c>
      <c r="B209" s="63" t="s">
        <v>87</v>
      </c>
      <c r="C209" s="49">
        <v>1690</v>
      </c>
      <c r="D209" s="42">
        <v>51463</v>
      </c>
      <c r="E209" s="42">
        <v>3937</v>
      </c>
      <c r="F209" s="42">
        <v>0</v>
      </c>
      <c r="G209" s="42">
        <v>55400</v>
      </c>
      <c r="H209" s="73">
        <v>5160</v>
      </c>
      <c r="I209" s="42">
        <v>1724</v>
      </c>
      <c r="J209" s="42">
        <v>2073</v>
      </c>
      <c r="K209" s="42">
        <v>0</v>
      </c>
      <c r="L209" s="42">
        <v>2292</v>
      </c>
      <c r="M209" s="42">
        <v>4114</v>
      </c>
      <c r="N209" s="42">
        <v>1997</v>
      </c>
      <c r="O209" s="42">
        <v>0</v>
      </c>
      <c r="P209" s="42">
        <v>0</v>
      </c>
      <c r="Q209" s="42">
        <v>0</v>
      </c>
      <c r="R209" s="42">
        <v>736</v>
      </c>
      <c r="S209" s="44">
        <v>12936</v>
      </c>
      <c r="T209" s="42">
        <v>0</v>
      </c>
      <c r="U209" s="42">
        <v>0</v>
      </c>
      <c r="V209" s="42">
        <v>0</v>
      </c>
      <c r="W209" s="42">
        <v>1690</v>
      </c>
      <c r="X209" s="42">
        <v>0</v>
      </c>
      <c r="Y209" s="42">
        <v>8240</v>
      </c>
      <c r="Z209" s="42">
        <v>645</v>
      </c>
      <c r="AA209" s="42">
        <v>4073</v>
      </c>
      <c r="AB209" s="42">
        <v>1550</v>
      </c>
      <c r="AC209" s="42">
        <v>0</v>
      </c>
      <c r="AD209" s="47">
        <f t="shared" si="10"/>
        <v>16198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14508</v>
      </c>
      <c r="AK209" s="42">
        <v>0</v>
      </c>
      <c r="AL209" s="42">
        <v>0</v>
      </c>
      <c r="AM209" s="46">
        <v>89694</v>
      </c>
      <c r="AN209" s="42">
        <v>55400</v>
      </c>
      <c r="AO209" s="42">
        <v>14508</v>
      </c>
      <c r="AP209" s="42">
        <v>19786</v>
      </c>
      <c r="AQ209" s="44">
        <v>89694</v>
      </c>
    </row>
    <row r="210" spans="1:43" s="40" customFormat="1" ht="25.5">
      <c r="A210" s="62" t="s">
        <v>324</v>
      </c>
      <c r="B210" s="63" t="s">
        <v>213</v>
      </c>
      <c r="C210" s="49">
        <v>1680</v>
      </c>
      <c r="D210" s="42">
        <v>88666</v>
      </c>
      <c r="E210" s="42">
        <v>6783</v>
      </c>
      <c r="F210" s="42">
        <v>8101</v>
      </c>
      <c r="G210" s="42">
        <v>103550</v>
      </c>
      <c r="H210" s="73">
        <v>10717</v>
      </c>
      <c r="I210" s="42">
        <v>17366</v>
      </c>
      <c r="J210" s="42">
        <v>8320</v>
      </c>
      <c r="K210" s="42">
        <v>255</v>
      </c>
      <c r="L210" s="42">
        <v>5549</v>
      </c>
      <c r="M210" s="42">
        <v>10157</v>
      </c>
      <c r="N210" s="42">
        <v>14086</v>
      </c>
      <c r="O210" s="42">
        <v>1034</v>
      </c>
      <c r="P210" s="42">
        <v>0</v>
      </c>
      <c r="Q210" s="42">
        <v>0</v>
      </c>
      <c r="R210" s="42">
        <v>0</v>
      </c>
      <c r="S210" s="44">
        <v>56767</v>
      </c>
      <c r="T210" s="42">
        <v>0</v>
      </c>
      <c r="U210" s="42">
        <v>0</v>
      </c>
      <c r="V210" s="42">
        <v>0</v>
      </c>
      <c r="W210" s="42">
        <v>2749</v>
      </c>
      <c r="X210" s="42">
        <v>250</v>
      </c>
      <c r="Y210" s="42">
        <v>41947</v>
      </c>
      <c r="Z210" s="42">
        <v>1708</v>
      </c>
      <c r="AA210" s="42">
        <v>7702</v>
      </c>
      <c r="AB210" s="42">
        <v>1500</v>
      </c>
      <c r="AC210" s="42">
        <v>0</v>
      </c>
      <c r="AD210" s="47">
        <f t="shared" si="10"/>
        <v>55856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53107</v>
      </c>
      <c r="AK210" s="42">
        <v>4777</v>
      </c>
      <c r="AL210" s="42">
        <v>4777</v>
      </c>
      <c r="AM210" s="46">
        <v>226890</v>
      </c>
      <c r="AN210" s="42">
        <v>95449</v>
      </c>
      <c r="AO210" s="42">
        <v>52857</v>
      </c>
      <c r="AP210" s="42">
        <v>83361</v>
      </c>
      <c r="AQ210" s="44">
        <v>231667</v>
      </c>
    </row>
    <row r="211" spans="1:43" s="40" customFormat="1" ht="12.75">
      <c r="A211" s="62" t="s">
        <v>325</v>
      </c>
      <c r="B211" s="63" t="s">
        <v>274</v>
      </c>
      <c r="C211" s="49">
        <v>1619</v>
      </c>
      <c r="D211" s="42">
        <v>91801</v>
      </c>
      <c r="E211" s="42">
        <v>7022</v>
      </c>
      <c r="F211" s="42">
        <v>0</v>
      </c>
      <c r="G211" s="42">
        <v>98823</v>
      </c>
      <c r="H211" s="73">
        <v>3164</v>
      </c>
      <c r="I211" s="42">
        <v>260</v>
      </c>
      <c r="J211" s="42">
        <v>3996</v>
      </c>
      <c r="K211" s="42">
        <v>0</v>
      </c>
      <c r="L211" s="42">
        <v>5741</v>
      </c>
      <c r="M211" s="42">
        <v>9988</v>
      </c>
      <c r="N211" s="42">
        <v>0</v>
      </c>
      <c r="O211" s="42">
        <v>0</v>
      </c>
      <c r="P211" s="42">
        <v>0</v>
      </c>
      <c r="Q211" s="42">
        <v>0</v>
      </c>
      <c r="R211" s="42">
        <v>1293</v>
      </c>
      <c r="S211" s="44">
        <v>21278</v>
      </c>
      <c r="T211" s="42">
        <v>0</v>
      </c>
      <c r="U211" s="42">
        <v>0</v>
      </c>
      <c r="V211" s="42">
        <v>0</v>
      </c>
      <c r="W211" s="42">
        <v>78</v>
      </c>
      <c r="X211" s="42">
        <v>312</v>
      </c>
      <c r="Y211" s="42">
        <v>4114</v>
      </c>
      <c r="Z211" s="42">
        <v>905</v>
      </c>
      <c r="AA211" s="42">
        <v>4903</v>
      </c>
      <c r="AB211" s="42">
        <v>2335</v>
      </c>
      <c r="AC211" s="42">
        <v>0</v>
      </c>
      <c r="AD211" s="47">
        <f t="shared" si="10"/>
        <v>12647</v>
      </c>
      <c r="AE211" s="42">
        <v>274</v>
      </c>
      <c r="AF211" s="42">
        <v>0</v>
      </c>
      <c r="AG211" s="42">
        <v>73</v>
      </c>
      <c r="AH211" s="42">
        <v>399</v>
      </c>
      <c r="AI211" s="42">
        <v>0</v>
      </c>
      <c r="AJ211" s="42">
        <v>12569</v>
      </c>
      <c r="AK211" s="42">
        <v>1136</v>
      </c>
      <c r="AL211" s="42">
        <v>390</v>
      </c>
      <c r="AM211" s="46">
        <v>135912</v>
      </c>
      <c r="AN211" s="42">
        <v>98823</v>
      </c>
      <c r="AO211" s="42">
        <v>13003</v>
      </c>
      <c r="AP211" s="42">
        <v>25222</v>
      </c>
      <c r="AQ211" s="44">
        <v>137048</v>
      </c>
    </row>
    <row r="212" spans="1:43" s="40" customFormat="1" ht="12.75">
      <c r="A212" s="62" t="s">
        <v>326</v>
      </c>
      <c r="B212" s="63" t="s">
        <v>274</v>
      </c>
      <c r="C212" s="49">
        <v>1581</v>
      </c>
      <c r="D212" s="42">
        <v>81763</v>
      </c>
      <c r="E212" s="42">
        <v>6501</v>
      </c>
      <c r="F212" s="42">
        <v>423</v>
      </c>
      <c r="G212" s="42">
        <v>88687</v>
      </c>
      <c r="H212" s="73">
        <v>3518</v>
      </c>
      <c r="I212" s="42">
        <v>6954</v>
      </c>
      <c r="J212" s="42">
        <v>5689</v>
      </c>
      <c r="K212" s="42">
        <v>248</v>
      </c>
      <c r="L212" s="42">
        <v>5888</v>
      </c>
      <c r="M212" s="42">
        <v>4724</v>
      </c>
      <c r="N212" s="42">
        <v>7333</v>
      </c>
      <c r="O212" s="42">
        <v>0</v>
      </c>
      <c r="P212" s="42">
        <v>0</v>
      </c>
      <c r="Q212" s="42">
        <v>0</v>
      </c>
      <c r="R212" s="42">
        <v>5405</v>
      </c>
      <c r="S212" s="44">
        <v>36241</v>
      </c>
      <c r="T212" s="42">
        <v>0</v>
      </c>
      <c r="U212" s="42">
        <v>0</v>
      </c>
      <c r="V212" s="42">
        <v>0</v>
      </c>
      <c r="W212" s="42">
        <v>1000</v>
      </c>
      <c r="X212" s="42">
        <v>0</v>
      </c>
      <c r="Y212" s="42">
        <v>16072</v>
      </c>
      <c r="Z212" s="42">
        <v>1340</v>
      </c>
      <c r="AA212" s="42">
        <v>5576</v>
      </c>
      <c r="AB212" s="42">
        <v>1500</v>
      </c>
      <c r="AC212" s="42">
        <v>0</v>
      </c>
      <c r="AD212" s="47">
        <f t="shared" si="10"/>
        <v>25488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24488</v>
      </c>
      <c r="AK212" s="42">
        <v>0</v>
      </c>
      <c r="AL212" s="42">
        <v>0</v>
      </c>
      <c r="AM212" s="46">
        <v>153934</v>
      </c>
      <c r="AN212" s="42">
        <v>88264</v>
      </c>
      <c r="AO212" s="42">
        <v>24488</v>
      </c>
      <c r="AP212" s="42">
        <v>41182</v>
      </c>
      <c r="AQ212" s="44">
        <v>153934</v>
      </c>
    </row>
    <row r="213" spans="1:43" s="40" customFormat="1" ht="12.75">
      <c r="A213" s="62" t="s">
        <v>327</v>
      </c>
      <c r="B213" s="63" t="s">
        <v>170</v>
      </c>
      <c r="C213" s="49">
        <v>1577</v>
      </c>
      <c r="D213" s="42">
        <v>4875</v>
      </c>
      <c r="E213" s="42">
        <v>0</v>
      </c>
      <c r="F213" s="42">
        <v>0</v>
      </c>
      <c r="G213" s="42">
        <v>4875</v>
      </c>
      <c r="H213" s="73">
        <v>464</v>
      </c>
      <c r="I213" s="42">
        <v>35</v>
      </c>
      <c r="J213" s="42">
        <v>894</v>
      </c>
      <c r="K213" s="42">
        <v>100</v>
      </c>
      <c r="L213" s="42">
        <v>2031</v>
      </c>
      <c r="M213" s="42">
        <v>4160</v>
      </c>
      <c r="N213" s="42">
        <v>135</v>
      </c>
      <c r="O213" s="42">
        <v>0</v>
      </c>
      <c r="P213" s="42">
        <v>0</v>
      </c>
      <c r="Q213" s="42">
        <v>0</v>
      </c>
      <c r="R213" s="42">
        <v>450</v>
      </c>
      <c r="S213" s="44">
        <v>7805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3121</v>
      </c>
      <c r="Z213" s="42">
        <v>47</v>
      </c>
      <c r="AA213" s="42">
        <v>0</v>
      </c>
      <c r="AB213" s="42">
        <v>0</v>
      </c>
      <c r="AC213" s="42">
        <v>0</v>
      </c>
      <c r="AD213" s="47">
        <f t="shared" si="10"/>
        <v>3168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3168</v>
      </c>
      <c r="AK213" s="42">
        <v>0</v>
      </c>
      <c r="AL213" s="42">
        <v>0</v>
      </c>
      <c r="AM213" s="46">
        <v>16312</v>
      </c>
      <c r="AN213" s="42">
        <v>4875</v>
      </c>
      <c r="AO213" s="42">
        <v>3168</v>
      </c>
      <c r="AP213" s="42">
        <v>8269</v>
      </c>
      <c r="AQ213" s="44">
        <v>16312</v>
      </c>
    </row>
    <row r="214" spans="1:43" s="40" customFormat="1" ht="12.75">
      <c r="A214" s="62" t="s">
        <v>328</v>
      </c>
      <c r="B214" s="63" t="s">
        <v>202</v>
      </c>
      <c r="C214" s="49">
        <v>1553</v>
      </c>
      <c r="D214" s="42">
        <v>70954</v>
      </c>
      <c r="E214" s="42">
        <v>5428</v>
      </c>
      <c r="F214" s="42">
        <v>0</v>
      </c>
      <c r="G214" s="42">
        <v>76382</v>
      </c>
      <c r="H214" s="73">
        <v>2483</v>
      </c>
      <c r="I214" s="42">
        <v>5849</v>
      </c>
      <c r="J214" s="42">
        <v>3363</v>
      </c>
      <c r="K214" s="42">
        <v>13</v>
      </c>
      <c r="L214" s="42">
        <v>3797</v>
      </c>
      <c r="M214" s="42">
        <v>3964</v>
      </c>
      <c r="N214" s="42">
        <v>4101</v>
      </c>
      <c r="O214" s="42">
        <v>18</v>
      </c>
      <c r="P214" s="42">
        <v>0</v>
      </c>
      <c r="Q214" s="42">
        <v>0</v>
      </c>
      <c r="R214" s="42">
        <v>1743</v>
      </c>
      <c r="S214" s="44">
        <v>22848</v>
      </c>
      <c r="T214" s="42">
        <v>0</v>
      </c>
      <c r="U214" s="42">
        <v>0</v>
      </c>
      <c r="V214" s="42">
        <v>4850</v>
      </c>
      <c r="W214" s="42">
        <v>1004</v>
      </c>
      <c r="X214" s="42">
        <v>0</v>
      </c>
      <c r="Y214" s="42">
        <v>7125</v>
      </c>
      <c r="Z214" s="42">
        <v>528</v>
      </c>
      <c r="AA214" s="42">
        <v>456</v>
      </c>
      <c r="AB214" s="42">
        <v>0</v>
      </c>
      <c r="AC214" s="42">
        <v>0</v>
      </c>
      <c r="AD214" s="47">
        <v>11768</v>
      </c>
      <c r="AE214" s="42">
        <v>609</v>
      </c>
      <c r="AF214" s="42">
        <v>0</v>
      </c>
      <c r="AG214" s="42">
        <v>0</v>
      </c>
      <c r="AH214" s="42">
        <v>0</v>
      </c>
      <c r="AI214" s="42">
        <v>0</v>
      </c>
      <c r="AJ214" s="42">
        <v>8109</v>
      </c>
      <c r="AK214" s="42">
        <v>609</v>
      </c>
      <c r="AL214" s="42">
        <v>0</v>
      </c>
      <c r="AM214" s="46">
        <v>115676</v>
      </c>
      <c r="AN214" s="42">
        <v>76382</v>
      </c>
      <c r="AO214" s="42">
        <v>8718</v>
      </c>
      <c r="AP214" s="42">
        <v>31185</v>
      </c>
      <c r="AQ214" s="44">
        <v>116285</v>
      </c>
    </row>
    <row r="215" spans="1:43" s="40" customFormat="1" ht="12.75">
      <c r="A215" s="62" t="s">
        <v>329</v>
      </c>
      <c r="B215" s="63" t="s">
        <v>93</v>
      </c>
      <c r="C215" s="49">
        <v>1484</v>
      </c>
      <c r="D215" s="42">
        <v>55652</v>
      </c>
      <c r="E215" s="42">
        <v>8517</v>
      </c>
      <c r="F215" s="42">
        <v>0</v>
      </c>
      <c r="G215" s="42">
        <v>64169</v>
      </c>
      <c r="H215" s="73">
        <v>2620</v>
      </c>
      <c r="I215" s="42">
        <v>1535</v>
      </c>
      <c r="J215" s="42">
        <v>4013</v>
      </c>
      <c r="K215" s="42">
        <v>998</v>
      </c>
      <c r="L215" s="42">
        <v>2958</v>
      </c>
      <c r="M215" s="42">
        <v>4623</v>
      </c>
      <c r="N215" s="42">
        <v>3604</v>
      </c>
      <c r="O215" s="42">
        <v>621</v>
      </c>
      <c r="P215" s="42">
        <v>0</v>
      </c>
      <c r="Q215" s="42">
        <v>0</v>
      </c>
      <c r="R215" s="42">
        <v>0</v>
      </c>
      <c r="S215" s="44">
        <v>18352</v>
      </c>
      <c r="T215" s="42">
        <v>0</v>
      </c>
      <c r="U215" s="42">
        <v>0</v>
      </c>
      <c r="V215" s="42">
        <v>0</v>
      </c>
      <c r="W215" s="42">
        <v>2080</v>
      </c>
      <c r="X215" s="42">
        <v>0</v>
      </c>
      <c r="Y215" s="42">
        <v>5577</v>
      </c>
      <c r="Z215" s="42">
        <v>273</v>
      </c>
      <c r="AA215" s="42">
        <v>5519</v>
      </c>
      <c r="AB215" s="42">
        <v>0</v>
      </c>
      <c r="AC215" s="42">
        <v>0</v>
      </c>
      <c r="AD215" s="47">
        <f aca="true" t="shared" si="11" ref="AD215:AD225">SUM(T215:AC215)</f>
        <v>13449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11369</v>
      </c>
      <c r="AK215" s="42">
        <v>0</v>
      </c>
      <c r="AL215" s="42">
        <v>0</v>
      </c>
      <c r="AM215" s="46">
        <v>98590</v>
      </c>
      <c r="AN215" s="42">
        <v>64169</v>
      </c>
      <c r="AO215" s="42">
        <v>11369</v>
      </c>
      <c r="AP215" s="42">
        <v>23052</v>
      </c>
      <c r="AQ215" s="44">
        <v>98590</v>
      </c>
    </row>
    <row r="216" spans="1:43" s="40" customFormat="1" ht="12.75">
      <c r="A216" s="62" t="s">
        <v>330</v>
      </c>
      <c r="B216" s="63" t="s">
        <v>109</v>
      </c>
      <c r="C216" s="49">
        <v>1459</v>
      </c>
      <c r="D216" s="42">
        <v>63250</v>
      </c>
      <c r="E216" s="42">
        <v>4839</v>
      </c>
      <c r="F216" s="42">
        <v>923</v>
      </c>
      <c r="G216" s="42">
        <v>69012</v>
      </c>
      <c r="H216" s="73">
        <v>1200</v>
      </c>
      <c r="I216" s="42">
        <v>17398</v>
      </c>
      <c r="J216" s="42">
        <v>3575</v>
      </c>
      <c r="K216" s="42">
        <v>0</v>
      </c>
      <c r="L216" s="42">
        <v>5715</v>
      </c>
      <c r="M216" s="42">
        <v>11173</v>
      </c>
      <c r="N216" s="42">
        <v>56</v>
      </c>
      <c r="O216" s="42">
        <v>0</v>
      </c>
      <c r="P216" s="42">
        <v>0</v>
      </c>
      <c r="Q216" s="42">
        <v>0</v>
      </c>
      <c r="R216" s="42">
        <v>3633</v>
      </c>
      <c r="S216" s="44">
        <v>41550</v>
      </c>
      <c r="T216" s="42">
        <v>0</v>
      </c>
      <c r="U216" s="42">
        <v>45</v>
      </c>
      <c r="V216" s="42">
        <v>0</v>
      </c>
      <c r="W216" s="42">
        <v>1126</v>
      </c>
      <c r="X216" s="42">
        <v>0</v>
      </c>
      <c r="Y216" s="42">
        <v>10048</v>
      </c>
      <c r="Z216" s="42">
        <v>382</v>
      </c>
      <c r="AA216" s="42">
        <v>6471</v>
      </c>
      <c r="AB216" s="42">
        <v>1500</v>
      </c>
      <c r="AC216" s="42">
        <v>0</v>
      </c>
      <c r="AD216" s="47">
        <f t="shared" si="11"/>
        <v>19572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18401</v>
      </c>
      <c r="AK216" s="42">
        <v>0</v>
      </c>
      <c r="AL216" s="42">
        <v>0</v>
      </c>
      <c r="AM216" s="46">
        <v>131334</v>
      </c>
      <c r="AN216" s="42">
        <v>68089</v>
      </c>
      <c r="AO216" s="42">
        <v>18401</v>
      </c>
      <c r="AP216" s="42">
        <v>44844</v>
      </c>
      <c r="AQ216" s="44">
        <v>131334</v>
      </c>
    </row>
    <row r="217" spans="1:43" s="40" customFormat="1" ht="12.75">
      <c r="A217" s="62" t="s">
        <v>331</v>
      </c>
      <c r="B217" s="63" t="s">
        <v>162</v>
      </c>
      <c r="C217" s="49">
        <v>1438</v>
      </c>
      <c r="D217" s="42">
        <v>37297</v>
      </c>
      <c r="E217" s="42">
        <v>2974</v>
      </c>
      <c r="F217" s="42">
        <v>0</v>
      </c>
      <c r="G217" s="42">
        <v>40271</v>
      </c>
      <c r="H217" s="73">
        <v>657</v>
      </c>
      <c r="I217" s="42">
        <v>2964</v>
      </c>
      <c r="J217" s="42">
        <v>2298</v>
      </c>
      <c r="K217" s="42">
        <v>160</v>
      </c>
      <c r="L217" s="42">
        <v>2646</v>
      </c>
      <c r="M217" s="42">
        <v>3085</v>
      </c>
      <c r="N217" s="42">
        <v>0</v>
      </c>
      <c r="O217" s="42">
        <v>1</v>
      </c>
      <c r="P217" s="42">
        <v>0</v>
      </c>
      <c r="Q217" s="42">
        <v>0</v>
      </c>
      <c r="R217" s="42">
        <v>1275</v>
      </c>
      <c r="S217" s="44">
        <v>12429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6523</v>
      </c>
      <c r="Z217" s="42">
        <v>682</v>
      </c>
      <c r="AA217" s="42">
        <v>3639</v>
      </c>
      <c r="AB217" s="42">
        <v>1352</v>
      </c>
      <c r="AC217" s="42">
        <v>0</v>
      </c>
      <c r="AD217" s="47">
        <f t="shared" si="11"/>
        <v>12196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12196</v>
      </c>
      <c r="AK217" s="42">
        <v>0</v>
      </c>
      <c r="AL217" s="42">
        <v>0</v>
      </c>
      <c r="AM217" s="46">
        <v>65553</v>
      </c>
      <c r="AN217" s="42">
        <v>40271</v>
      </c>
      <c r="AO217" s="42">
        <v>12196</v>
      </c>
      <c r="AP217" s="42">
        <v>13086</v>
      </c>
      <c r="AQ217" s="44">
        <v>65553</v>
      </c>
    </row>
    <row r="218" spans="1:43" s="40" customFormat="1" ht="12.75">
      <c r="A218" s="62" t="s">
        <v>332</v>
      </c>
      <c r="B218" s="63" t="s">
        <v>240</v>
      </c>
      <c r="C218" s="49">
        <v>1406</v>
      </c>
      <c r="D218" s="42">
        <v>50288</v>
      </c>
      <c r="E218" s="42">
        <v>3897</v>
      </c>
      <c r="F218" s="42">
        <v>0</v>
      </c>
      <c r="G218" s="42">
        <v>54185</v>
      </c>
      <c r="H218" s="73">
        <v>9759</v>
      </c>
      <c r="I218" s="42">
        <v>400</v>
      </c>
      <c r="J218" s="42">
        <v>3214</v>
      </c>
      <c r="K218" s="42">
        <v>0</v>
      </c>
      <c r="L218" s="42">
        <v>3565</v>
      </c>
      <c r="M218" s="42">
        <v>2537</v>
      </c>
      <c r="N218" s="42">
        <v>5800</v>
      </c>
      <c r="O218" s="42">
        <v>0</v>
      </c>
      <c r="P218" s="42">
        <v>0</v>
      </c>
      <c r="Q218" s="42">
        <v>0</v>
      </c>
      <c r="R218" s="42">
        <v>50</v>
      </c>
      <c r="S218" s="44">
        <v>15566</v>
      </c>
      <c r="T218" s="42">
        <v>0</v>
      </c>
      <c r="U218" s="42">
        <v>0</v>
      </c>
      <c r="V218" s="42">
        <v>780</v>
      </c>
      <c r="W218" s="42">
        <v>7724</v>
      </c>
      <c r="X218" s="42">
        <v>210</v>
      </c>
      <c r="Y218" s="42">
        <v>6028</v>
      </c>
      <c r="Z218" s="42">
        <v>1031</v>
      </c>
      <c r="AA218" s="42">
        <v>2194</v>
      </c>
      <c r="AB218" s="42">
        <v>0</v>
      </c>
      <c r="AC218" s="42">
        <v>0</v>
      </c>
      <c r="AD218" s="47">
        <f t="shared" si="11"/>
        <v>17967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9463</v>
      </c>
      <c r="AK218" s="42">
        <v>0</v>
      </c>
      <c r="AL218" s="42">
        <v>0</v>
      </c>
      <c r="AM218" s="46">
        <v>97477</v>
      </c>
      <c r="AN218" s="42">
        <v>54185</v>
      </c>
      <c r="AO218" s="42">
        <v>9253</v>
      </c>
      <c r="AP218" s="42">
        <v>34039</v>
      </c>
      <c r="AQ218" s="44">
        <v>97477</v>
      </c>
    </row>
    <row r="219" spans="1:43" s="40" customFormat="1" ht="12.75">
      <c r="A219" s="62" t="s">
        <v>333</v>
      </c>
      <c r="B219" s="63" t="s">
        <v>204</v>
      </c>
      <c r="C219" s="49">
        <v>1399</v>
      </c>
      <c r="D219" s="42">
        <v>83779</v>
      </c>
      <c r="E219" s="42">
        <v>6409</v>
      </c>
      <c r="F219" s="42">
        <v>0</v>
      </c>
      <c r="G219" s="42">
        <v>90188</v>
      </c>
      <c r="H219" s="73">
        <v>7205</v>
      </c>
      <c r="I219" s="42">
        <v>5294</v>
      </c>
      <c r="J219" s="42">
        <v>2403</v>
      </c>
      <c r="K219" s="42">
        <v>0</v>
      </c>
      <c r="L219" s="42">
        <v>4748</v>
      </c>
      <c r="M219" s="42">
        <v>11202</v>
      </c>
      <c r="N219" s="42">
        <v>17487</v>
      </c>
      <c r="O219" s="42">
        <v>1510</v>
      </c>
      <c r="P219" s="42">
        <v>0</v>
      </c>
      <c r="Q219" s="42">
        <v>51750</v>
      </c>
      <c r="R219" s="42">
        <v>0</v>
      </c>
      <c r="S219" s="44">
        <v>94394</v>
      </c>
      <c r="T219" s="42">
        <v>0</v>
      </c>
      <c r="U219" s="42">
        <v>0</v>
      </c>
      <c r="V219" s="42">
        <v>0</v>
      </c>
      <c r="W219" s="42">
        <v>400</v>
      </c>
      <c r="X219" s="42">
        <v>0</v>
      </c>
      <c r="Y219" s="42">
        <v>12123</v>
      </c>
      <c r="Z219" s="42">
        <v>983</v>
      </c>
      <c r="AA219" s="42">
        <v>3681</v>
      </c>
      <c r="AB219" s="42">
        <v>0</v>
      </c>
      <c r="AC219" s="42">
        <v>1510</v>
      </c>
      <c r="AD219" s="47">
        <f t="shared" si="11"/>
        <v>18697</v>
      </c>
      <c r="AE219" s="42">
        <v>110</v>
      </c>
      <c r="AF219" s="42">
        <v>0</v>
      </c>
      <c r="AG219" s="42">
        <v>0</v>
      </c>
      <c r="AH219" s="42">
        <v>0</v>
      </c>
      <c r="AI219" s="42">
        <v>0</v>
      </c>
      <c r="AJ219" s="42">
        <v>18297</v>
      </c>
      <c r="AK219" s="42">
        <v>110</v>
      </c>
      <c r="AL219" s="42">
        <v>0</v>
      </c>
      <c r="AM219" s="46">
        <v>210484</v>
      </c>
      <c r="AN219" s="42">
        <v>90188</v>
      </c>
      <c r="AO219" s="42">
        <v>18407</v>
      </c>
      <c r="AP219" s="42">
        <v>101999</v>
      </c>
      <c r="AQ219" s="44">
        <v>210594</v>
      </c>
    </row>
    <row r="220" spans="1:43" s="40" customFormat="1" ht="12.75">
      <c r="A220" s="62" t="s">
        <v>334</v>
      </c>
      <c r="B220" s="63" t="s">
        <v>159</v>
      </c>
      <c r="C220" s="49">
        <v>1397</v>
      </c>
      <c r="D220" s="42">
        <v>81695</v>
      </c>
      <c r="E220" s="42">
        <v>12243</v>
      </c>
      <c r="F220" s="42">
        <v>0</v>
      </c>
      <c r="G220" s="42">
        <v>93938</v>
      </c>
      <c r="H220" s="73">
        <v>2173</v>
      </c>
      <c r="I220" s="42">
        <v>2724</v>
      </c>
      <c r="J220" s="42">
        <v>6066</v>
      </c>
      <c r="K220" s="42">
        <v>25</v>
      </c>
      <c r="L220" s="42">
        <v>4500</v>
      </c>
      <c r="M220" s="42">
        <v>10999</v>
      </c>
      <c r="N220" s="42">
        <v>18432</v>
      </c>
      <c r="O220" s="42">
        <v>0</v>
      </c>
      <c r="P220" s="42">
        <v>0</v>
      </c>
      <c r="Q220" s="42">
        <v>0</v>
      </c>
      <c r="R220" s="42">
        <v>0</v>
      </c>
      <c r="S220" s="44">
        <v>42746</v>
      </c>
      <c r="T220" s="42">
        <v>0</v>
      </c>
      <c r="U220" s="42">
        <v>0</v>
      </c>
      <c r="V220" s="42">
        <v>0</v>
      </c>
      <c r="W220" s="42">
        <v>1233</v>
      </c>
      <c r="X220" s="42">
        <v>0</v>
      </c>
      <c r="Y220" s="42">
        <v>11800</v>
      </c>
      <c r="Z220" s="42">
        <v>1044</v>
      </c>
      <c r="AA220" s="42">
        <v>5000</v>
      </c>
      <c r="AB220" s="42">
        <v>1500</v>
      </c>
      <c r="AC220" s="42">
        <v>0</v>
      </c>
      <c r="AD220" s="47">
        <f t="shared" si="11"/>
        <v>20577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19344</v>
      </c>
      <c r="AK220" s="42">
        <v>0</v>
      </c>
      <c r="AL220" s="42">
        <v>0</v>
      </c>
      <c r="AM220" s="46">
        <v>159434</v>
      </c>
      <c r="AN220" s="42">
        <v>93938</v>
      </c>
      <c r="AO220" s="42">
        <v>19344</v>
      </c>
      <c r="AP220" s="42">
        <v>46152</v>
      </c>
      <c r="AQ220" s="44">
        <v>159434</v>
      </c>
    </row>
    <row r="221" spans="1:43" s="40" customFormat="1" ht="12.75">
      <c r="A221" s="62" t="s">
        <v>335</v>
      </c>
      <c r="B221" s="63" t="s">
        <v>229</v>
      </c>
      <c r="C221" s="49">
        <v>1391</v>
      </c>
      <c r="D221" s="42">
        <v>31493</v>
      </c>
      <c r="E221" s="42">
        <v>2409</v>
      </c>
      <c r="F221" s="42">
        <v>0</v>
      </c>
      <c r="G221" s="42">
        <v>33902</v>
      </c>
      <c r="H221" s="73">
        <v>2635</v>
      </c>
      <c r="I221" s="42">
        <v>672</v>
      </c>
      <c r="J221" s="42">
        <v>1627</v>
      </c>
      <c r="K221" s="42">
        <v>0</v>
      </c>
      <c r="L221" s="42">
        <v>2477</v>
      </c>
      <c r="M221" s="42">
        <v>4032</v>
      </c>
      <c r="N221" s="42">
        <v>6458</v>
      </c>
      <c r="O221" s="42">
        <v>0</v>
      </c>
      <c r="P221" s="42">
        <v>0</v>
      </c>
      <c r="Q221" s="42">
        <v>0</v>
      </c>
      <c r="R221" s="42">
        <v>675</v>
      </c>
      <c r="S221" s="44">
        <v>15941</v>
      </c>
      <c r="T221" s="42">
        <v>0</v>
      </c>
      <c r="U221" s="42">
        <v>0</v>
      </c>
      <c r="V221" s="42">
        <v>0</v>
      </c>
      <c r="W221" s="42">
        <v>3846</v>
      </c>
      <c r="X221" s="42">
        <v>0</v>
      </c>
      <c r="Y221" s="42">
        <v>5110</v>
      </c>
      <c r="Z221" s="42">
        <v>254</v>
      </c>
      <c r="AA221" s="42">
        <v>1378</v>
      </c>
      <c r="AB221" s="42">
        <v>0</v>
      </c>
      <c r="AC221" s="42">
        <v>0</v>
      </c>
      <c r="AD221" s="47">
        <f t="shared" si="11"/>
        <v>10588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6742</v>
      </c>
      <c r="AK221" s="42">
        <v>0</v>
      </c>
      <c r="AL221" s="42">
        <v>0</v>
      </c>
      <c r="AM221" s="46">
        <v>63066</v>
      </c>
      <c r="AN221" s="42">
        <v>33902</v>
      </c>
      <c r="AO221" s="42">
        <v>6742</v>
      </c>
      <c r="AP221" s="42">
        <v>22422</v>
      </c>
      <c r="AQ221" s="44">
        <v>63066</v>
      </c>
    </row>
    <row r="222" spans="1:43" s="40" customFormat="1" ht="12.75">
      <c r="A222" s="62" t="s">
        <v>336</v>
      </c>
      <c r="B222" s="63" t="s">
        <v>109</v>
      </c>
      <c r="C222" s="49">
        <v>1380</v>
      </c>
      <c r="D222" s="42">
        <v>71595</v>
      </c>
      <c r="E222" s="42">
        <v>5477</v>
      </c>
      <c r="F222" s="42">
        <v>0</v>
      </c>
      <c r="G222" s="42">
        <v>77072</v>
      </c>
      <c r="H222" s="73">
        <v>4414</v>
      </c>
      <c r="I222" s="42">
        <v>9776</v>
      </c>
      <c r="J222" s="42">
        <v>7144</v>
      </c>
      <c r="K222" s="42">
        <v>0</v>
      </c>
      <c r="L222" s="42">
        <v>6069</v>
      </c>
      <c r="M222" s="42">
        <v>10316</v>
      </c>
      <c r="N222" s="42">
        <v>1239</v>
      </c>
      <c r="O222" s="42">
        <v>45</v>
      </c>
      <c r="P222" s="42">
        <v>0</v>
      </c>
      <c r="Q222" s="42">
        <v>0</v>
      </c>
      <c r="R222" s="42">
        <v>3426</v>
      </c>
      <c r="S222" s="44">
        <v>38015</v>
      </c>
      <c r="T222" s="42">
        <v>0</v>
      </c>
      <c r="U222" s="42">
        <v>0</v>
      </c>
      <c r="V222" s="42">
        <v>0</v>
      </c>
      <c r="W222" s="42">
        <v>386</v>
      </c>
      <c r="X222" s="42">
        <v>0</v>
      </c>
      <c r="Y222" s="42">
        <v>13736</v>
      </c>
      <c r="Z222" s="42">
        <v>1246</v>
      </c>
      <c r="AA222" s="42">
        <v>2003</v>
      </c>
      <c r="AB222" s="42">
        <v>1500</v>
      </c>
      <c r="AC222" s="42">
        <v>0</v>
      </c>
      <c r="AD222" s="47">
        <f t="shared" si="11"/>
        <v>18871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18485</v>
      </c>
      <c r="AK222" s="42">
        <v>0</v>
      </c>
      <c r="AL222" s="42">
        <v>0</v>
      </c>
      <c r="AM222" s="46">
        <v>138372</v>
      </c>
      <c r="AN222" s="42">
        <v>77072</v>
      </c>
      <c r="AO222" s="42">
        <v>18485</v>
      </c>
      <c r="AP222" s="42">
        <v>42815</v>
      </c>
      <c r="AQ222" s="44">
        <v>138372</v>
      </c>
    </row>
    <row r="223" spans="1:43" s="40" customFormat="1" ht="12.75">
      <c r="A223" s="62" t="s">
        <v>337</v>
      </c>
      <c r="B223" s="63" t="s">
        <v>222</v>
      </c>
      <c r="C223" s="49">
        <v>1333</v>
      </c>
      <c r="D223" s="42">
        <v>26894</v>
      </c>
      <c r="E223" s="42">
        <v>2057</v>
      </c>
      <c r="F223" s="42">
        <v>0</v>
      </c>
      <c r="G223" s="42">
        <v>28951</v>
      </c>
      <c r="H223" s="73">
        <v>1232</v>
      </c>
      <c r="I223" s="42">
        <v>3388</v>
      </c>
      <c r="J223" s="42">
        <v>1935</v>
      </c>
      <c r="K223" s="42">
        <v>0</v>
      </c>
      <c r="L223" s="42">
        <v>2393</v>
      </c>
      <c r="M223" s="42">
        <v>2605</v>
      </c>
      <c r="N223" s="42">
        <v>336</v>
      </c>
      <c r="O223" s="42">
        <v>0</v>
      </c>
      <c r="P223" s="42">
        <v>0</v>
      </c>
      <c r="Q223" s="42">
        <v>0</v>
      </c>
      <c r="R223" s="42">
        <v>96</v>
      </c>
      <c r="S223" s="44">
        <v>10753</v>
      </c>
      <c r="T223" s="42">
        <v>0</v>
      </c>
      <c r="U223" s="42">
        <v>0</v>
      </c>
      <c r="V223" s="42">
        <v>0</v>
      </c>
      <c r="W223" s="42">
        <v>2090</v>
      </c>
      <c r="X223" s="42">
        <v>0</v>
      </c>
      <c r="Y223" s="42">
        <v>6204</v>
      </c>
      <c r="Z223" s="42">
        <v>49</v>
      </c>
      <c r="AA223" s="42">
        <v>0</v>
      </c>
      <c r="AB223" s="42">
        <v>0</v>
      </c>
      <c r="AC223" s="42">
        <v>0</v>
      </c>
      <c r="AD223" s="47">
        <f t="shared" si="11"/>
        <v>8343</v>
      </c>
      <c r="AE223" s="42">
        <v>1812</v>
      </c>
      <c r="AF223" s="42">
        <v>0</v>
      </c>
      <c r="AG223" s="42">
        <v>0</v>
      </c>
      <c r="AH223" s="42">
        <v>0</v>
      </c>
      <c r="AI223" s="42">
        <v>0</v>
      </c>
      <c r="AJ223" s="42">
        <v>6253</v>
      </c>
      <c r="AK223" s="42">
        <v>1812</v>
      </c>
      <c r="AL223" s="42">
        <v>0</v>
      </c>
      <c r="AM223" s="46">
        <v>49279</v>
      </c>
      <c r="AN223" s="42">
        <v>28951</v>
      </c>
      <c r="AO223" s="42">
        <v>8065</v>
      </c>
      <c r="AP223" s="42">
        <v>14075</v>
      </c>
      <c r="AQ223" s="44">
        <v>51091</v>
      </c>
    </row>
    <row r="224" spans="1:43" s="40" customFormat="1" ht="12.75">
      <c r="A224" s="62" t="s">
        <v>338</v>
      </c>
      <c r="B224" s="63" t="s">
        <v>339</v>
      </c>
      <c r="C224" s="49">
        <v>1272</v>
      </c>
      <c r="D224" s="42">
        <v>60168</v>
      </c>
      <c r="E224" s="42">
        <v>3730</v>
      </c>
      <c r="F224" s="42">
        <v>0</v>
      </c>
      <c r="G224" s="42">
        <v>63898</v>
      </c>
      <c r="H224" s="73">
        <v>7297</v>
      </c>
      <c r="I224" s="42">
        <v>7262</v>
      </c>
      <c r="J224" s="42">
        <v>4020</v>
      </c>
      <c r="K224" s="42">
        <v>25</v>
      </c>
      <c r="L224" s="42">
        <v>7075</v>
      </c>
      <c r="M224" s="42">
        <v>7338</v>
      </c>
      <c r="N224" s="42">
        <v>890</v>
      </c>
      <c r="O224" s="42">
        <v>0</v>
      </c>
      <c r="P224" s="42">
        <v>0</v>
      </c>
      <c r="Q224" s="42">
        <v>0</v>
      </c>
      <c r="R224" s="42">
        <v>0</v>
      </c>
      <c r="S224" s="44">
        <v>26610</v>
      </c>
      <c r="T224" s="42">
        <v>0</v>
      </c>
      <c r="U224" s="42">
        <v>0</v>
      </c>
      <c r="V224" s="42">
        <v>0</v>
      </c>
      <c r="W224" s="42">
        <v>61</v>
      </c>
      <c r="X224" s="42">
        <v>0</v>
      </c>
      <c r="Y224" s="42">
        <v>15461</v>
      </c>
      <c r="Z224" s="42">
        <v>698</v>
      </c>
      <c r="AA224" s="42">
        <v>4182</v>
      </c>
      <c r="AB224" s="42">
        <v>1500</v>
      </c>
      <c r="AC224" s="42">
        <v>0</v>
      </c>
      <c r="AD224" s="47">
        <f t="shared" si="11"/>
        <v>21902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21841</v>
      </c>
      <c r="AK224" s="42">
        <v>0</v>
      </c>
      <c r="AL224" s="42">
        <v>0</v>
      </c>
      <c r="AM224" s="46">
        <v>119707</v>
      </c>
      <c r="AN224" s="42">
        <v>63898</v>
      </c>
      <c r="AO224" s="42">
        <v>21841</v>
      </c>
      <c r="AP224" s="42">
        <v>33968</v>
      </c>
      <c r="AQ224" s="44">
        <v>119707</v>
      </c>
    </row>
    <row r="225" spans="1:43" s="40" customFormat="1" ht="12.75">
      <c r="A225" s="62" t="s">
        <v>340</v>
      </c>
      <c r="B225" s="63" t="s">
        <v>155</v>
      </c>
      <c r="C225" s="49">
        <v>1239</v>
      </c>
      <c r="D225" s="42">
        <v>9857</v>
      </c>
      <c r="E225" s="42">
        <v>914</v>
      </c>
      <c r="F225" s="42">
        <v>0</v>
      </c>
      <c r="G225" s="42">
        <v>10771</v>
      </c>
      <c r="H225" s="73">
        <v>1203</v>
      </c>
      <c r="I225" s="42">
        <v>350</v>
      </c>
      <c r="J225" s="42">
        <v>1438</v>
      </c>
      <c r="K225" s="42">
        <v>24</v>
      </c>
      <c r="L225" s="42">
        <v>0</v>
      </c>
      <c r="M225" s="42">
        <v>2253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4">
        <v>4065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5213</v>
      </c>
      <c r="Z225" s="42">
        <v>834</v>
      </c>
      <c r="AA225" s="42">
        <v>0</v>
      </c>
      <c r="AB225" s="42">
        <v>0</v>
      </c>
      <c r="AC225" s="42">
        <v>0</v>
      </c>
      <c r="AD225" s="47">
        <f t="shared" si="11"/>
        <v>6047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6047</v>
      </c>
      <c r="AK225" s="42">
        <v>0</v>
      </c>
      <c r="AL225" s="42">
        <v>0</v>
      </c>
      <c r="AM225" s="46">
        <v>22086</v>
      </c>
      <c r="AN225" s="42">
        <v>10771</v>
      </c>
      <c r="AO225" s="42">
        <v>6047</v>
      </c>
      <c r="AP225" s="42">
        <v>5268</v>
      </c>
      <c r="AQ225" s="44">
        <v>22086</v>
      </c>
    </row>
    <row r="226" spans="1:43" s="40" customFormat="1" ht="12.75">
      <c r="A226" s="62" t="s">
        <v>341</v>
      </c>
      <c r="B226" s="63" t="s">
        <v>302</v>
      </c>
      <c r="C226" s="49">
        <v>1221</v>
      </c>
      <c r="D226" s="42">
        <v>56510</v>
      </c>
      <c r="E226" s="42">
        <v>4344</v>
      </c>
      <c r="F226" s="42">
        <v>276</v>
      </c>
      <c r="G226" s="42">
        <v>61130</v>
      </c>
      <c r="H226" s="73">
        <v>5925</v>
      </c>
      <c r="I226" s="42">
        <v>2699</v>
      </c>
      <c r="J226" s="42">
        <v>2462</v>
      </c>
      <c r="K226" s="42">
        <v>0</v>
      </c>
      <c r="L226" s="42">
        <v>2558</v>
      </c>
      <c r="M226" s="42">
        <v>2945</v>
      </c>
      <c r="N226" s="42">
        <v>4040</v>
      </c>
      <c r="O226" s="42">
        <v>0</v>
      </c>
      <c r="P226" s="42">
        <v>0</v>
      </c>
      <c r="Q226" s="42">
        <v>0</v>
      </c>
      <c r="R226" s="42">
        <v>296</v>
      </c>
      <c r="S226" s="44">
        <v>15000</v>
      </c>
      <c r="T226" s="42">
        <v>0</v>
      </c>
      <c r="U226" s="42">
        <v>0</v>
      </c>
      <c r="V226" s="42">
        <v>0</v>
      </c>
      <c r="W226" s="42">
        <v>2828</v>
      </c>
      <c r="X226" s="42">
        <v>0</v>
      </c>
      <c r="Y226" s="42">
        <v>11344</v>
      </c>
      <c r="Z226" s="42">
        <v>870</v>
      </c>
      <c r="AA226" s="42">
        <v>2396</v>
      </c>
      <c r="AB226" s="42">
        <v>0</v>
      </c>
      <c r="AC226" s="42">
        <v>0</v>
      </c>
      <c r="AD226" s="47">
        <v>16063</v>
      </c>
      <c r="AE226" s="42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14610</v>
      </c>
      <c r="AK226" s="42">
        <v>0</v>
      </c>
      <c r="AL226" s="42">
        <v>0</v>
      </c>
      <c r="AM226" s="46">
        <v>99493</v>
      </c>
      <c r="AN226" s="42">
        <v>60854</v>
      </c>
      <c r="AO226" s="42">
        <v>14610</v>
      </c>
      <c r="AP226" s="42">
        <v>24029</v>
      </c>
      <c r="AQ226" s="44">
        <v>99493</v>
      </c>
    </row>
    <row r="227" spans="1:43" s="40" customFormat="1" ht="12.75">
      <c r="A227" s="62" t="s">
        <v>342</v>
      </c>
      <c r="B227" s="63" t="s">
        <v>213</v>
      </c>
      <c r="C227" s="49">
        <v>1189</v>
      </c>
      <c r="D227" s="42">
        <v>66428</v>
      </c>
      <c r="E227" s="42">
        <v>5533</v>
      </c>
      <c r="F227" s="42">
        <v>0</v>
      </c>
      <c r="G227" s="42">
        <v>71961</v>
      </c>
      <c r="H227" s="73">
        <v>3234</v>
      </c>
      <c r="I227" s="42">
        <v>7736</v>
      </c>
      <c r="J227" s="42">
        <v>2478</v>
      </c>
      <c r="K227" s="42">
        <v>169</v>
      </c>
      <c r="L227" s="42">
        <v>4391</v>
      </c>
      <c r="M227" s="42">
        <v>9986</v>
      </c>
      <c r="N227" s="42">
        <v>2217</v>
      </c>
      <c r="O227" s="42">
        <v>0</v>
      </c>
      <c r="P227" s="42">
        <v>0</v>
      </c>
      <c r="Q227" s="42">
        <v>0</v>
      </c>
      <c r="R227" s="42">
        <v>0</v>
      </c>
      <c r="S227" s="44">
        <v>26977</v>
      </c>
      <c r="T227" s="42">
        <v>0</v>
      </c>
      <c r="U227" s="42">
        <v>0</v>
      </c>
      <c r="V227" s="42">
        <v>0</v>
      </c>
      <c r="W227" s="42">
        <v>308</v>
      </c>
      <c r="X227" s="42">
        <v>1895</v>
      </c>
      <c r="Y227" s="42">
        <v>6611</v>
      </c>
      <c r="Z227" s="42">
        <v>797</v>
      </c>
      <c r="AA227" s="42">
        <v>4375</v>
      </c>
      <c r="AB227" s="42">
        <v>1000</v>
      </c>
      <c r="AC227" s="42">
        <v>0</v>
      </c>
      <c r="AD227" s="47">
        <f aca="true" t="shared" si="12" ref="AD227:AD237">SUM(T227:AC227)</f>
        <v>14986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14678</v>
      </c>
      <c r="AK227" s="42">
        <v>0</v>
      </c>
      <c r="AL227" s="42">
        <v>0</v>
      </c>
      <c r="AM227" s="46">
        <v>117158</v>
      </c>
      <c r="AN227" s="42">
        <v>71961</v>
      </c>
      <c r="AO227" s="42">
        <v>12783</v>
      </c>
      <c r="AP227" s="42">
        <v>32414</v>
      </c>
      <c r="AQ227" s="44">
        <v>117158</v>
      </c>
    </row>
    <row r="228" spans="1:43" s="40" customFormat="1" ht="12.75">
      <c r="A228" s="62" t="s">
        <v>343</v>
      </c>
      <c r="B228" s="63" t="s">
        <v>204</v>
      </c>
      <c r="C228" s="49">
        <v>1104</v>
      </c>
      <c r="D228" s="42">
        <v>53590</v>
      </c>
      <c r="E228" s="42">
        <v>9237</v>
      </c>
      <c r="F228" s="42">
        <v>0</v>
      </c>
      <c r="G228" s="42">
        <v>62827</v>
      </c>
      <c r="H228" s="73">
        <v>2234</v>
      </c>
      <c r="I228" s="42">
        <v>10822</v>
      </c>
      <c r="J228" s="42">
        <v>2329</v>
      </c>
      <c r="K228" s="42">
        <v>0</v>
      </c>
      <c r="L228" s="42">
        <v>6113</v>
      </c>
      <c r="M228" s="42">
        <v>7615</v>
      </c>
      <c r="N228" s="42">
        <v>2397</v>
      </c>
      <c r="O228" s="42">
        <v>0</v>
      </c>
      <c r="P228" s="42">
        <v>0</v>
      </c>
      <c r="Q228" s="42">
        <v>0</v>
      </c>
      <c r="R228" s="42">
        <v>265</v>
      </c>
      <c r="S228" s="44">
        <v>29541</v>
      </c>
      <c r="T228" s="42">
        <v>0</v>
      </c>
      <c r="U228" s="42">
        <v>0</v>
      </c>
      <c r="V228" s="42">
        <v>0</v>
      </c>
      <c r="W228" s="42">
        <v>941</v>
      </c>
      <c r="X228" s="42">
        <v>0</v>
      </c>
      <c r="Y228" s="42">
        <v>6577</v>
      </c>
      <c r="Z228" s="42">
        <v>333</v>
      </c>
      <c r="AA228" s="42">
        <v>7069</v>
      </c>
      <c r="AB228" s="42">
        <v>1500</v>
      </c>
      <c r="AC228" s="42">
        <v>0</v>
      </c>
      <c r="AD228" s="47">
        <f t="shared" si="12"/>
        <v>16420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15479</v>
      </c>
      <c r="AK228" s="42">
        <v>0</v>
      </c>
      <c r="AL228" s="42">
        <v>0</v>
      </c>
      <c r="AM228" s="46">
        <v>111022</v>
      </c>
      <c r="AN228" s="42">
        <v>62827</v>
      </c>
      <c r="AO228" s="42">
        <v>15479</v>
      </c>
      <c r="AP228" s="42">
        <v>32716</v>
      </c>
      <c r="AQ228" s="44">
        <v>111022</v>
      </c>
    </row>
    <row r="229" spans="1:43" s="40" customFormat="1" ht="12.75">
      <c r="A229" s="62" t="s">
        <v>344</v>
      </c>
      <c r="B229" s="63" t="s">
        <v>274</v>
      </c>
      <c r="C229" s="49">
        <v>1056</v>
      </c>
      <c r="D229" s="42">
        <v>71081</v>
      </c>
      <c r="E229" s="42">
        <v>5437</v>
      </c>
      <c r="F229" s="42">
        <v>0</v>
      </c>
      <c r="G229" s="42">
        <v>76518</v>
      </c>
      <c r="H229" s="73">
        <v>2680</v>
      </c>
      <c r="I229" s="42">
        <v>3630</v>
      </c>
      <c r="J229" s="42">
        <v>3775</v>
      </c>
      <c r="K229" s="42">
        <v>37</v>
      </c>
      <c r="L229" s="42">
        <v>4479</v>
      </c>
      <c r="M229" s="42">
        <v>8901</v>
      </c>
      <c r="N229" s="42">
        <v>19005</v>
      </c>
      <c r="O229" s="42">
        <v>0</v>
      </c>
      <c r="P229" s="42">
        <v>0</v>
      </c>
      <c r="Q229" s="42">
        <v>0</v>
      </c>
      <c r="R229" s="42">
        <v>170</v>
      </c>
      <c r="S229" s="44">
        <v>39997</v>
      </c>
      <c r="T229" s="42">
        <v>0</v>
      </c>
      <c r="U229" s="42">
        <v>0</v>
      </c>
      <c r="V229" s="42">
        <v>0</v>
      </c>
      <c r="W229" s="42">
        <v>0</v>
      </c>
      <c r="X229" s="42">
        <v>652</v>
      </c>
      <c r="Y229" s="42">
        <v>7920</v>
      </c>
      <c r="Z229" s="42">
        <v>971</v>
      </c>
      <c r="AA229" s="42">
        <v>2241</v>
      </c>
      <c r="AB229" s="42">
        <v>3000</v>
      </c>
      <c r="AC229" s="42">
        <v>0</v>
      </c>
      <c r="AD229" s="47">
        <f t="shared" si="12"/>
        <v>14784</v>
      </c>
      <c r="AE229" s="42">
        <v>0</v>
      </c>
      <c r="AF229" s="42">
        <v>0</v>
      </c>
      <c r="AG229" s="42">
        <v>0</v>
      </c>
      <c r="AH229" s="42">
        <v>0</v>
      </c>
      <c r="AI229" s="42">
        <v>0</v>
      </c>
      <c r="AJ229" s="42">
        <v>14784</v>
      </c>
      <c r="AK229" s="42">
        <v>0</v>
      </c>
      <c r="AL229" s="42">
        <v>0</v>
      </c>
      <c r="AM229" s="46">
        <v>133979</v>
      </c>
      <c r="AN229" s="42">
        <v>76518</v>
      </c>
      <c r="AO229" s="42">
        <v>14132</v>
      </c>
      <c r="AP229" s="42">
        <v>43329</v>
      </c>
      <c r="AQ229" s="44">
        <v>133979</v>
      </c>
    </row>
    <row r="230" spans="1:43" s="40" customFormat="1" ht="12.75">
      <c r="A230" s="62" t="s">
        <v>345</v>
      </c>
      <c r="B230" s="63" t="s">
        <v>62</v>
      </c>
      <c r="C230" s="49">
        <v>935</v>
      </c>
      <c r="D230" s="42">
        <v>48398</v>
      </c>
      <c r="E230" s="42">
        <v>3702</v>
      </c>
      <c r="F230" s="42">
        <v>0</v>
      </c>
      <c r="G230" s="42">
        <v>52100</v>
      </c>
      <c r="H230" s="73">
        <v>2032</v>
      </c>
      <c r="I230" s="42">
        <v>105</v>
      </c>
      <c r="J230" s="42">
        <v>5142</v>
      </c>
      <c r="K230" s="42">
        <v>142</v>
      </c>
      <c r="L230" s="42">
        <v>6885</v>
      </c>
      <c r="M230" s="42">
        <v>8658</v>
      </c>
      <c r="N230" s="42">
        <v>3159</v>
      </c>
      <c r="O230" s="42">
        <v>0</v>
      </c>
      <c r="P230" s="42">
        <v>0</v>
      </c>
      <c r="Q230" s="42">
        <v>53000</v>
      </c>
      <c r="R230" s="42">
        <v>52</v>
      </c>
      <c r="S230" s="44">
        <v>77143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11514</v>
      </c>
      <c r="Z230" s="42">
        <v>619</v>
      </c>
      <c r="AA230" s="42">
        <v>5402</v>
      </c>
      <c r="AB230" s="42">
        <v>1500</v>
      </c>
      <c r="AC230" s="42">
        <v>0</v>
      </c>
      <c r="AD230" s="47">
        <f t="shared" si="12"/>
        <v>19035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19035</v>
      </c>
      <c r="AK230" s="42">
        <v>0</v>
      </c>
      <c r="AL230" s="42">
        <v>0</v>
      </c>
      <c r="AM230" s="46">
        <v>150310</v>
      </c>
      <c r="AN230" s="42">
        <v>52100</v>
      </c>
      <c r="AO230" s="42">
        <v>19035</v>
      </c>
      <c r="AP230" s="42">
        <v>79175</v>
      </c>
      <c r="AQ230" s="44">
        <v>150310</v>
      </c>
    </row>
    <row r="231" spans="1:43" s="40" customFormat="1" ht="12.75">
      <c r="A231" s="62" t="s">
        <v>346</v>
      </c>
      <c r="B231" s="63" t="s">
        <v>244</v>
      </c>
      <c r="C231" s="49">
        <v>927</v>
      </c>
      <c r="D231" s="42">
        <v>9289</v>
      </c>
      <c r="E231" s="42">
        <v>871</v>
      </c>
      <c r="F231" s="42">
        <v>0</v>
      </c>
      <c r="G231" s="42">
        <v>10160</v>
      </c>
      <c r="H231" s="73">
        <v>2192</v>
      </c>
      <c r="I231" s="42">
        <v>0</v>
      </c>
      <c r="J231" s="42">
        <v>1805</v>
      </c>
      <c r="K231" s="42">
        <v>0</v>
      </c>
      <c r="L231" s="42">
        <v>2004</v>
      </c>
      <c r="M231" s="42">
        <v>3993</v>
      </c>
      <c r="N231" s="42">
        <v>16016</v>
      </c>
      <c r="O231" s="42">
        <v>0</v>
      </c>
      <c r="P231" s="42">
        <v>0</v>
      </c>
      <c r="Q231" s="42">
        <v>0</v>
      </c>
      <c r="R231" s="42">
        <v>1318</v>
      </c>
      <c r="S231" s="44">
        <v>25136</v>
      </c>
      <c r="T231" s="42">
        <v>0</v>
      </c>
      <c r="U231" s="42">
        <v>3600</v>
      </c>
      <c r="V231" s="42">
        <v>0</v>
      </c>
      <c r="W231" s="42">
        <v>0</v>
      </c>
      <c r="X231" s="42">
        <v>0</v>
      </c>
      <c r="Y231" s="42">
        <v>1390</v>
      </c>
      <c r="Z231" s="42">
        <v>0</v>
      </c>
      <c r="AA231" s="42">
        <v>0</v>
      </c>
      <c r="AB231" s="42">
        <v>0</v>
      </c>
      <c r="AC231" s="42">
        <v>0</v>
      </c>
      <c r="AD231" s="47">
        <f t="shared" si="12"/>
        <v>4990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1390</v>
      </c>
      <c r="AK231" s="42">
        <v>0</v>
      </c>
      <c r="AL231" s="42">
        <v>0</v>
      </c>
      <c r="AM231" s="46">
        <v>42478</v>
      </c>
      <c r="AN231" s="42">
        <v>10160</v>
      </c>
      <c r="AO231" s="42">
        <v>1390</v>
      </c>
      <c r="AP231" s="42">
        <v>30928</v>
      </c>
      <c r="AQ231" s="44">
        <v>42478</v>
      </c>
    </row>
    <row r="232" spans="1:43" s="40" customFormat="1" ht="12.75">
      <c r="A232" s="62" t="s">
        <v>347</v>
      </c>
      <c r="B232" s="63" t="s">
        <v>222</v>
      </c>
      <c r="C232" s="49">
        <v>803</v>
      </c>
      <c r="D232" s="42">
        <v>16770</v>
      </c>
      <c r="E232" s="42">
        <v>1294</v>
      </c>
      <c r="F232" s="42">
        <v>0</v>
      </c>
      <c r="G232" s="42">
        <v>18064</v>
      </c>
      <c r="H232" s="73">
        <v>762</v>
      </c>
      <c r="I232" s="42">
        <v>0</v>
      </c>
      <c r="J232" s="42">
        <v>2123</v>
      </c>
      <c r="K232" s="42">
        <v>564</v>
      </c>
      <c r="L232" s="42">
        <v>521</v>
      </c>
      <c r="M232" s="42">
        <v>0</v>
      </c>
      <c r="N232" s="42">
        <v>340</v>
      </c>
      <c r="O232" s="42">
        <v>1112</v>
      </c>
      <c r="P232" s="42">
        <v>0</v>
      </c>
      <c r="Q232" s="42">
        <v>0</v>
      </c>
      <c r="R232" s="42">
        <v>0</v>
      </c>
      <c r="S232" s="44">
        <v>4660</v>
      </c>
      <c r="T232" s="42">
        <v>0</v>
      </c>
      <c r="U232" s="42">
        <v>0</v>
      </c>
      <c r="V232" s="42">
        <v>0</v>
      </c>
      <c r="W232" s="42">
        <v>346</v>
      </c>
      <c r="X232" s="42">
        <v>0</v>
      </c>
      <c r="Y232" s="42">
        <v>4808</v>
      </c>
      <c r="Z232" s="42">
        <v>500</v>
      </c>
      <c r="AA232" s="42">
        <v>0</v>
      </c>
      <c r="AB232" s="42">
        <v>0</v>
      </c>
      <c r="AC232" s="42">
        <v>0</v>
      </c>
      <c r="AD232" s="47">
        <f t="shared" si="12"/>
        <v>5654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5308</v>
      </c>
      <c r="AK232" s="42">
        <v>0</v>
      </c>
      <c r="AL232" s="42">
        <v>0</v>
      </c>
      <c r="AM232" s="46">
        <v>29140</v>
      </c>
      <c r="AN232" s="42">
        <v>18064</v>
      </c>
      <c r="AO232" s="42">
        <v>5308</v>
      </c>
      <c r="AP232" s="42">
        <v>5768</v>
      </c>
      <c r="AQ232" s="44">
        <v>29140</v>
      </c>
    </row>
    <row r="233" spans="1:43" s="40" customFormat="1" ht="12.75">
      <c r="A233" s="62" t="s">
        <v>348</v>
      </c>
      <c r="B233" s="63" t="s">
        <v>70</v>
      </c>
      <c r="C233" s="49">
        <v>790</v>
      </c>
      <c r="D233" s="42">
        <v>9493</v>
      </c>
      <c r="E233" s="42">
        <v>700</v>
      </c>
      <c r="F233" s="42">
        <v>300</v>
      </c>
      <c r="G233" s="42">
        <v>10493</v>
      </c>
      <c r="H233" s="73">
        <v>1118</v>
      </c>
      <c r="I233" s="42">
        <v>550</v>
      </c>
      <c r="J233" s="42">
        <v>780</v>
      </c>
      <c r="K233" s="42">
        <v>250</v>
      </c>
      <c r="L233" s="42">
        <v>1700</v>
      </c>
      <c r="M233" s="42">
        <v>4250</v>
      </c>
      <c r="N233" s="42">
        <v>500</v>
      </c>
      <c r="O233" s="42">
        <v>0</v>
      </c>
      <c r="P233" s="42">
        <v>0</v>
      </c>
      <c r="Q233" s="42">
        <v>0</v>
      </c>
      <c r="R233" s="42">
        <v>0</v>
      </c>
      <c r="S233" s="44">
        <v>8030</v>
      </c>
      <c r="T233" s="42">
        <v>0</v>
      </c>
      <c r="U233" s="42">
        <v>0</v>
      </c>
      <c r="V233" s="42">
        <v>0</v>
      </c>
      <c r="W233" s="42">
        <v>1200</v>
      </c>
      <c r="X233" s="42">
        <v>0</v>
      </c>
      <c r="Y233" s="42">
        <v>2116</v>
      </c>
      <c r="Z233" s="42">
        <v>150</v>
      </c>
      <c r="AA233" s="42">
        <v>0</v>
      </c>
      <c r="AB233" s="42">
        <v>1500</v>
      </c>
      <c r="AC233" s="42">
        <v>0</v>
      </c>
      <c r="AD233" s="47">
        <f t="shared" si="12"/>
        <v>4966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3766</v>
      </c>
      <c r="AK233" s="42">
        <v>0</v>
      </c>
      <c r="AL233" s="42">
        <v>0</v>
      </c>
      <c r="AM233" s="46">
        <v>24607</v>
      </c>
      <c r="AN233" s="42">
        <v>10193</v>
      </c>
      <c r="AO233" s="42">
        <v>3766</v>
      </c>
      <c r="AP233" s="42">
        <v>10648</v>
      </c>
      <c r="AQ233" s="44">
        <v>24607</v>
      </c>
    </row>
    <row r="234" spans="1:43" s="40" customFormat="1" ht="12.75">
      <c r="A234" s="62" t="s">
        <v>349</v>
      </c>
      <c r="B234" s="63" t="s">
        <v>144</v>
      </c>
      <c r="C234" s="49">
        <v>789</v>
      </c>
      <c r="D234" s="43">
        <v>71484</v>
      </c>
      <c r="E234" s="43">
        <v>6362</v>
      </c>
      <c r="F234" s="43">
        <v>0</v>
      </c>
      <c r="G234" s="43">
        <v>77846</v>
      </c>
      <c r="H234" s="75">
        <v>9824</v>
      </c>
      <c r="I234" s="43">
        <v>8100</v>
      </c>
      <c r="J234" s="43">
        <v>8968</v>
      </c>
      <c r="K234" s="43">
        <v>728</v>
      </c>
      <c r="L234" s="43">
        <v>8813</v>
      </c>
      <c r="M234" s="43">
        <v>14262</v>
      </c>
      <c r="N234" s="43">
        <v>8722</v>
      </c>
      <c r="O234" s="43">
        <v>0</v>
      </c>
      <c r="P234" s="43">
        <v>0</v>
      </c>
      <c r="Q234" s="43">
        <v>0</v>
      </c>
      <c r="R234" s="43">
        <v>13221</v>
      </c>
      <c r="S234" s="45">
        <v>62814</v>
      </c>
      <c r="T234" s="43">
        <v>0</v>
      </c>
      <c r="U234" s="43">
        <v>0</v>
      </c>
      <c r="V234" s="43">
        <v>0</v>
      </c>
      <c r="W234" s="43">
        <v>383</v>
      </c>
      <c r="X234" s="43">
        <v>0</v>
      </c>
      <c r="Y234" s="43">
        <v>10849</v>
      </c>
      <c r="Z234" s="43">
        <v>1363</v>
      </c>
      <c r="AA234" s="43">
        <v>5351</v>
      </c>
      <c r="AB234" s="43">
        <v>1000</v>
      </c>
      <c r="AC234" s="43">
        <v>576</v>
      </c>
      <c r="AD234" s="47">
        <f t="shared" si="12"/>
        <v>19522</v>
      </c>
      <c r="AE234" s="43">
        <v>0</v>
      </c>
      <c r="AF234" s="43">
        <v>0</v>
      </c>
      <c r="AG234" s="43">
        <v>0</v>
      </c>
      <c r="AH234" s="43">
        <v>0</v>
      </c>
      <c r="AI234" s="43">
        <v>0</v>
      </c>
      <c r="AJ234" s="43">
        <v>19139</v>
      </c>
      <c r="AK234" s="43">
        <v>0</v>
      </c>
      <c r="AL234" s="43">
        <v>0</v>
      </c>
      <c r="AM234" s="48">
        <v>170006</v>
      </c>
      <c r="AN234" s="43">
        <v>77846</v>
      </c>
      <c r="AO234" s="43">
        <v>19139</v>
      </c>
      <c r="AP234" s="43">
        <v>73021</v>
      </c>
      <c r="AQ234" s="45">
        <v>170006</v>
      </c>
    </row>
    <row r="235" spans="1:43" s="40" customFormat="1" ht="12.75">
      <c r="A235" s="62" t="s">
        <v>350</v>
      </c>
      <c r="B235" s="63" t="s">
        <v>253</v>
      </c>
      <c r="C235" s="49">
        <v>756</v>
      </c>
      <c r="D235" s="42">
        <v>26186</v>
      </c>
      <c r="E235" s="42">
        <v>2004</v>
      </c>
      <c r="F235" s="42">
        <v>0</v>
      </c>
      <c r="G235" s="42">
        <v>28190</v>
      </c>
      <c r="H235" s="73">
        <v>1632</v>
      </c>
      <c r="I235" s="42">
        <v>1336</v>
      </c>
      <c r="J235" s="42">
        <v>892</v>
      </c>
      <c r="K235" s="42">
        <v>0</v>
      </c>
      <c r="L235" s="42">
        <v>2846</v>
      </c>
      <c r="M235" s="42">
        <v>3973</v>
      </c>
      <c r="N235" s="42">
        <v>5673</v>
      </c>
      <c r="O235" s="42">
        <v>25</v>
      </c>
      <c r="P235" s="42">
        <v>0</v>
      </c>
      <c r="Q235" s="42">
        <v>0</v>
      </c>
      <c r="R235" s="42">
        <v>0</v>
      </c>
      <c r="S235" s="44">
        <v>14745</v>
      </c>
      <c r="T235" s="42">
        <v>0</v>
      </c>
      <c r="U235" s="42">
        <v>0</v>
      </c>
      <c r="V235" s="42">
        <v>0</v>
      </c>
      <c r="W235" s="42">
        <v>578</v>
      </c>
      <c r="X235" s="42">
        <v>0</v>
      </c>
      <c r="Y235" s="42">
        <v>6146</v>
      </c>
      <c r="Z235" s="42">
        <v>0</v>
      </c>
      <c r="AA235" s="42">
        <v>821</v>
      </c>
      <c r="AB235" s="42">
        <v>1500</v>
      </c>
      <c r="AC235" s="42">
        <v>0</v>
      </c>
      <c r="AD235" s="47">
        <f t="shared" si="12"/>
        <v>9045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8467</v>
      </c>
      <c r="AK235" s="42">
        <v>0</v>
      </c>
      <c r="AL235" s="42">
        <v>0</v>
      </c>
      <c r="AM235" s="46">
        <v>53612</v>
      </c>
      <c r="AN235" s="42">
        <v>28190</v>
      </c>
      <c r="AO235" s="42">
        <v>8467</v>
      </c>
      <c r="AP235" s="42">
        <v>16955</v>
      </c>
      <c r="AQ235" s="44">
        <v>53612</v>
      </c>
    </row>
    <row r="236" spans="1:43" s="40" customFormat="1" ht="12.75">
      <c r="A236" s="62" t="s">
        <v>351</v>
      </c>
      <c r="B236" s="63" t="s">
        <v>111</v>
      </c>
      <c r="C236" s="49">
        <v>596</v>
      </c>
      <c r="D236" s="42">
        <v>4620</v>
      </c>
      <c r="E236" s="42">
        <v>354</v>
      </c>
      <c r="F236" s="42">
        <v>0</v>
      </c>
      <c r="G236" s="42">
        <v>4974</v>
      </c>
      <c r="H236" s="73">
        <v>164</v>
      </c>
      <c r="I236" s="42">
        <v>0</v>
      </c>
      <c r="J236" s="42">
        <v>0</v>
      </c>
      <c r="K236" s="42">
        <v>0</v>
      </c>
      <c r="L236" s="42">
        <v>187</v>
      </c>
      <c r="M236" s="42">
        <v>354</v>
      </c>
      <c r="N236" s="42">
        <v>0</v>
      </c>
      <c r="O236" s="42">
        <v>1800</v>
      </c>
      <c r="P236" s="42">
        <v>0</v>
      </c>
      <c r="Q236" s="42">
        <v>0</v>
      </c>
      <c r="R236" s="42">
        <v>0</v>
      </c>
      <c r="S236" s="44">
        <v>2341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2824</v>
      </c>
      <c r="Z236" s="42">
        <v>0</v>
      </c>
      <c r="AA236" s="42">
        <v>0</v>
      </c>
      <c r="AB236" s="42">
        <v>0</v>
      </c>
      <c r="AC236" s="42">
        <v>0</v>
      </c>
      <c r="AD236" s="47">
        <f t="shared" si="12"/>
        <v>2824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2824</v>
      </c>
      <c r="AK236" s="42">
        <v>0</v>
      </c>
      <c r="AL236" s="42">
        <v>0</v>
      </c>
      <c r="AM236" s="46">
        <v>10303</v>
      </c>
      <c r="AN236" s="42">
        <v>4974</v>
      </c>
      <c r="AO236" s="42">
        <v>2824</v>
      </c>
      <c r="AP236" s="42">
        <v>2505</v>
      </c>
      <c r="AQ236" s="44">
        <v>10303</v>
      </c>
    </row>
    <row r="237" spans="1:43" s="40" customFormat="1" ht="12.75">
      <c r="A237" s="62" t="s">
        <v>352</v>
      </c>
      <c r="B237" s="63" t="s">
        <v>274</v>
      </c>
      <c r="C237" s="49">
        <v>542</v>
      </c>
      <c r="D237" s="42">
        <v>19843</v>
      </c>
      <c r="E237" s="42">
        <v>1518</v>
      </c>
      <c r="F237" s="42">
        <v>0</v>
      </c>
      <c r="G237" s="42">
        <v>21361</v>
      </c>
      <c r="H237" s="73">
        <v>1486</v>
      </c>
      <c r="I237" s="42">
        <v>3928</v>
      </c>
      <c r="J237" s="42">
        <v>2533</v>
      </c>
      <c r="K237" s="42">
        <v>445</v>
      </c>
      <c r="L237" s="42">
        <v>2819</v>
      </c>
      <c r="M237" s="42">
        <v>3108</v>
      </c>
      <c r="N237" s="42">
        <v>405</v>
      </c>
      <c r="O237" s="42">
        <v>0</v>
      </c>
      <c r="P237" s="42">
        <v>0</v>
      </c>
      <c r="Q237" s="42">
        <v>0</v>
      </c>
      <c r="R237" s="42">
        <v>343</v>
      </c>
      <c r="S237" s="44">
        <v>13581</v>
      </c>
      <c r="T237" s="42">
        <v>0</v>
      </c>
      <c r="U237" s="42">
        <v>0</v>
      </c>
      <c r="V237" s="42">
        <v>0</v>
      </c>
      <c r="W237" s="42">
        <v>81</v>
      </c>
      <c r="X237" s="42">
        <v>0</v>
      </c>
      <c r="Y237" s="42">
        <v>4871</v>
      </c>
      <c r="Z237" s="42">
        <v>270</v>
      </c>
      <c r="AA237" s="42">
        <v>1898</v>
      </c>
      <c r="AB237" s="42">
        <v>0</v>
      </c>
      <c r="AC237" s="42">
        <v>0</v>
      </c>
      <c r="AD237" s="47">
        <f t="shared" si="12"/>
        <v>7120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7039</v>
      </c>
      <c r="AK237" s="42">
        <v>0</v>
      </c>
      <c r="AL237" s="42">
        <v>0</v>
      </c>
      <c r="AM237" s="46">
        <v>43548</v>
      </c>
      <c r="AN237" s="42">
        <v>21361</v>
      </c>
      <c r="AO237" s="42">
        <v>7039</v>
      </c>
      <c r="AP237" s="42">
        <v>15148</v>
      </c>
      <c r="AQ237" s="44">
        <v>43548</v>
      </c>
    </row>
    <row r="238" spans="1:43" s="40" customFormat="1" ht="12.75">
      <c r="A238" s="62" t="s">
        <v>353</v>
      </c>
      <c r="B238" s="63" t="s">
        <v>274</v>
      </c>
      <c r="C238" s="49">
        <v>181</v>
      </c>
      <c r="D238" s="42">
        <v>3317</v>
      </c>
      <c r="E238" s="42">
        <v>550</v>
      </c>
      <c r="F238" s="42">
        <v>0</v>
      </c>
      <c r="G238" s="42">
        <v>3867</v>
      </c>
      <c r="H238" s="73">
        <v>7775</v>
      </c>
      <c r="I238" s="42">
        <v>575</v>
      </c>
      <c r="J238" s="42">
        <v>1044</v>
      </c>
      <c r="K238" s="42">
        <v>51</v>
      </c>
      <c r="L238" s="42">
        <v>695</v>
      </c>
      <c r="M238" s="42">
        <v>2244</v>
      </c>
      <c r="N238" s="42">
        <v>406</v>
      </c>
      <c r="O238" s="42">
        <v>0</v>
      </c>
      <c r="P238" s="42">
        <v>0</v>
      </c>
      <c r="Q238" s="42">
        <v>0</v>
      </c>
      <c r="R238" s="42">
        <v>0</v>
      </c>
      <c r="S238" s="44">
        <v>5015</v>
      </c>
      <c r="T238" s="42">
        <v>0</v>
      </c>
      <c r="U238" s="42">
        <v>0</v>
      </c>
      <c r="V238" s="42">
        <v>0</v>
      </c>
      <c r="W238" s="42">
        <v>367</v>
      </c>
      <c r="X238" s="42">
        <v>0</v>
      </c>
      <c r="Y238" s="42">
        <v>794</v>
      </c>
      <c r="Z238" s="42">
        <v>62</v>
      </c>
      <c r="AA238" s="42">
        <v>187</v>
      </c>
      <c r="AB238" s="42">
        <v>0</v>
      </c>
      <c r="AC238" s="42">
        <v>0</v>
      </c>
      <c r="AD238" s="47">
        <v>1009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1043</v>
      </c>
      <c r="AK238" s="42">
        <v>0</v>
      </c>
      <c r="AL238" s="42">
        <v>0</v>
      </c>
      <c r="AM238" s="46">
        <v>18067</v>
      </c>
      <c r="AN238" s="42">
        <v>3867</v>
      </c>
      <c r="AO238" s="42">
        <v>1043</v>
      </c>
      <c r="AP238" s="42">
        <v>13157</v>
      </c>
      <c r="AQ238" s="44">
        <v>18067</v>
      </c>
    </row>
    <row r="239" spans="8:43" ht="15">
      <c r="H239" s="76"/>
      <c r="S239" s="50"/>
      <c r="AD239" s="50"/>
      <c r="AM239" s="50"/>
      <c r="AQ239" s="50"/>
    </row>
    <row r="240" spans="8:43" ht="12" customHeight="1">
      <c r="H240" s="76"/>
      <c r="S240" s="50"/>
      <c r="AD240" s="50"/>
      <c r="AM240" s="50"/>
      <c r="AQ240" s="50"/>
    </row>
    <row r="241" spans="8:43" ht="15">
      <c r="H241" s="76"/>
      <c r="S241" s="50"/>
      <c r="AD241" s="50"/>
      <c r="AM241" s="50"/>
      <c r="AQ241" s="50"/>
    </row>
    <row r="242" spans="8:43" ht="15">
      <c r="H242" s="76"/>
      <c r="S242" s="50"/>
      <c r="AD242" s="50"/>
      <c r="AM242" s="50"/>
      <c r="AQ242" s="50"/>
    </row>
    <row r="243" spans="8:43" ht="15">
      <c r="H243" s="76"/>
      <c r="S243" s="50"/>
      <c r="AD243" s="50"/>
      <c r="AM243" s="50"/>
      <c r="AQ243" s="50"/>
    </row>
    <row r="244" spans="8:43" ht="15">
      <c r="H244" s="76"/>
      <c r="S244" s="50"/>
      <c r="AD244" s="50"/>
      <c r="AM244" s="50"/>
      <c r="AQ244" s="50"/>
    </row>
    <row r="245" spans="8:43" ht="15">
      <c r="H245" s="76"/>
      <c r="S245" s="50"/>
      <c r="AD245" s="50"/>
      <c r="AM245" s="50"/>
      <c r="AQ245" s="50"/>
    </row>
    <row r="246" spans="8:43" ht="15">
      <c r="H246" s="76"/>
      <c r="S246" s="50"/>
      <c r="AD246" s="50"/>
      <c r="AM246" s="50"/>
      <c r="AQ246" s="50"/>
    </row>
    <row r="247" spans="8:43" ht="15">
      <c r="H247" s="76"/>
      <c r="S247" s="50"/>
      <c r="AD247" s="50"/>
      <c r="AM247" s="50"/>
      <c r="AQ247" s="50"/>
    </row>
    <row r="248" spans="8:43" ht="15">
      <c r="H248" s="76"/>
      <c r="S248" s="50"/>
      <c r="AD248" s="50"/>
      <c r="AM248" s="50"/>
      <c r="AQ248" s="50"/>
    </row>
    <row r="249" spans="8:43" ht="15">
      <c r="H249" s="76"/>
      <c r="S249" s="50"/>
      <c r="AD249" s="50"/>
      <c r="AM249" s="50"/>
      <c r="AQ249" s="50"/>
    </row>
    <row r="250" spans="8:43" ht="15">
      <c r="H250" s="76"/>
      <c r="S250" s="50"/>
      <c r="AD250" s="50"/>
      <c r="AM250" s="50"/>
      <c r="AQ250" s="50"/>
    </row>
    <row r="251" spans="8:43" ht="15">
      <c r="H251" s="76"/>
      <c r="S251" s="50"/>
      <c r="AD251" s="50"/>
      <c r="AM251" s="50"/>
      <c r="AQ251" s="50"/>
    </row>
    <row r="252" spans="8:43" ht="15">
      <c r="H252" s="76"/>
      <c r="S252" s="50"/>
      <c r="AD252" s="50"/>
      <c r="AM252" s="50"/>
      <c r="AQ252" s="50"/>
    </row>
    <row r="253" spans="8:43" ht="15">
      <c r="H253" s="76"/>
      <c r="S253" s="50"/>
      <c r="AD253" s="50"/>
      <c r="AM253" s="50"/>
      <c r="AQ253" s="50"/>
    </row>
    <row r="254" spans="8:43" ht="15">
      <c r="H254" s="76"/>
      <c r="S254" s="50"/>
      <c r="AD254" s="50"/>
      <c r="AM254" s="50"/>
      <c r="AQ254" s="50"/>
    </row>
    <row r="255" spans="8:43" ht="15">
      <c r="H255" s="76"/>
      <c r="S255" s="50"/>
      <c r="AD255" s="50"/>
      <c r="AM255" s="50"/>
      <c r="AQ255" s="50"/>
    </row>
    <row r="256" spans="8:43" ht="15">
      <c r="H256" s="76"/>
      <c r="S256" s="50"/>
      <c r="AD256" s="50"/>
      <c r="AM256" s="50"/>
      <c r="AQ256" s="50"/>
    </row>
    <row r="257" spans="8:43" ht="15">
      <c r="H257" s="76"/>
      <c r="S257" s="50"/>
      <c r="AD257" s="50"/>
      <c r="AM257" s="50"/>
      <c r="AQ257" s="50"/>
    </row>
    <row r="258" spans="8:43" ht="15">
      <c r="H258" s="76"/>
      <c r="S258" s="50"/>
      <c r="AD258" s="50"/>
      <c r="AM258" s="50"/>
      <c r="AQ258" s="50"/>
    </row>
    <row r="259" spans="8:43" ht="15">
      <c r="H259" s="76"/>
      <c r="S259" s="50"/>
      <c r="AD259" s="50"/>
      <c r="AM259" s="50"/>
      <c r="AQ259" s="50"/>
    </row>
    <row r="260" spans="8:43" ht="15">
      <c r="H260" s="76"/>
      <c r="S260" s="50"/>
      <c r="AD260" s="50"/>
      <c r="AM260" s="50"/>
      <c r="AQ260" s="50"/>
    </row>
    <row r="261" spans="8:43" ht="15">
      <c r="H261" s="76"/>
      <c r="S261" s="50"/>
      <c r="AD261" s="50"/>
      <c r="AM261" s="50"/>
      <c r="AQ261" s="50"/>
    </row>
    <row r="262" spans="8:43" ht="15">
      <c r="H262" s="76"/>
      <c r="S262" s="50"/>
      <c r="AD262" s="50"/>
      <c r="AM262" s="50"/>
      <c r="AQ262" s="50"/>
    </row>
    <row r="263" spans="8:43" ht="15">
      <c r="H263" s="76"/>
      <c r="S263" s="50"/>
      <c r="AD263" s="50"/>
      <c r="AM263" s="50"/>
      <c r="AQ263" s="50"/>
    </row>
    <row r="264" spans="8:43" ht="15">
      <c r="H264" s="76"/>
      <c r="S264" s="50"/>
      <c r="AD264" s="50"/>
      <c r="AM264" s="50"/>
      <c r="AQ264" s="50"/>
    </row>
    <row r="265" spans="8:43" ht="15">
      <c r="H265" s="76"/>
      <c r="S265" s="50"/>
      <c r="AD265" s="50"/>
      <c r="AM265" s="50"/>
      <c r="AQ265" s="50"/>
    </row>
    <row r="266" spans="8:43" ht="15">
      <c r="H266" s="76"/>
      <c r="S266" s="50"/>
      <c r="AD266" s="50"/>
      <c r="AM266" s="50"/>
      <c r="AQ266" s="50"/>
    </row>
    <row r="267" spans="8:43" ht="15">
      <c r="H267" s="76"/>
      <c r="S267" s="50"/>
      <c r="AD267" s="50"/>
      <c r="AM267" s="50"/>
      <c r="AQ267" s="50"/>
    </row>
    <row r="268" spans="8:43" ht="15">
      <c r="H268" s="76"/>
      <c r="S268" s="50"/>
      <c r="AD268" s="50"/>
      <c r="AM268" s="50"/>
      <c r="AQ268" s="50"/>
    </row>
    <row r="269" spans="8:43" ht="15">
      <c r="H269" s="76"/>
      <c r="S269" s="50"/>
      <c r="AD269" s="50"/>
      <c r="AM269" s="50"/>
      <c r="AQ269" s="50"/>
    </row>
    <row r="270" spans="8:43" ht="15">
      <c r="H270" s="76"/>
      <c r="S270" s="50"/>
      <c r="AD270" s="50"/>
      <c r="AM270" s="50"/>
      <c r="AQ270" s="50"/>
    </row>
    <row r="271" spans="8:43" ht="15">
      <c r="H271" s="76"/>
      <c r="S271" s="50"/>
      <c r="AD271" s="50"/>
      <c r="AM271" s="50"/>
      <c r="AQ271" s="50"/>
    </row>
    <row r="272" spans="8:43" ht="15">
      <c r="H272" s="76"/>
      <c r="S272" s="50"/>
      <c r="AD272" s="50"/>
      <c r="AM272" s="50"/>
      <c r="AQ272" s="50"/>
    </row>
    <row r="273" spans="8:43" ht="15">
      <c r="H273" s="76"/>
      <c r="S273" s="50"/>
      <c r="AD273" s="50"/>
      <c r="AM273" s="50"/>
      <c r="AQ273" s="50"/>
    </row>
    <row r="274" spans="8:43" ht="15">
      <c r="H274" s="76"/>
      <c r="S274" s="50"/>
      <c r="AD274" s="50"/>
      <c r="AM274" s="50"/>
      <c r="AQ274" s="50"/>
    </row>
    <row r="275" spans="8:43" ht="15">
      <c r="H275" s="76"/>
      <c r="S275" s="50"/>
      <c r="AD275" s="50"/>
      <c r="AM275" s="50"/>
      <c r="AQ275" s="50"/>
    </row>
    <row r="276" spans="8:43" ht="15">
      <c r="H276" s="76"/>
      <c r="S276" s="50"/>
      <c r="AD276" s="50"/>
      <c r="AM276" s="50"/>
      <c r="AQ276" s="50"/>
    </row>
    <row r="277" spans="8:43" ht="15">
      <c r="H277" s="76"/>
      <c r="S277" s="50"/>
      <c r="AD277" s="50"/>
      <c r="AM277" s="50"/>
      <c r="AQ277" s="50"/>
    </row>
    <row r="278" spans="8:43" ht="15">
      <c r="H278" s="76"/>
      <c r="S278" s="50"/>
      <c r="AD278" s="50"/>
      <c r="AM278" s="50"/>
      <c r="AQ278" s="50"/>
    </row>
    <row r="279" spans="8:43" ht="15">
      <c r="H279" s="76"/>
      <c r="S279" s="50"/>
      <c r="AD279" s="50"/>
      <c r="AM279" s="50"/>
      <c r="AQ279" s="50"/>
    </row>
    <row r="280" spans="8:43" ht="15">
      <c r="H280" s="76"/>
      <c r="S280" s="50"/>
      <c r="AD280" s="50"/>
      <c r="AM280" s="50"/>
      <c r="AQ280" s="50"/>
    </row>
    <row r="281" spans="8:43" ht="15">
      <c r="H281" s="76"/>
      <c r="S281" s="50"/>
      <c r="AD281" s="50"/>
      <c r="AM281" s="50"/>
      <c r="AQ281" s="50"/>
    </row>
    <row r="282" spans="8:43" ht="15">
      <c r="H282" s="76"/>
      <c r="S282" s="50"/>
      <c r="AD282" s="50"/>
      <c r="AM282" s="50"/>
      <c r="AQ282" s="50"/>
    </row>
    <row r="283" spans="8:43" ht="15">
      <c r="H283" s="76"/>
      <c r="S283" s="50"/>
      <c r="AD283" s="50"/>
      <c r="AM283" s="50"/>
      <c r="AQ283" s="50"/>
    </row>
    <row r="284" spans="8:43" ht="15">
      <c r="H284" s="76"/>
      <c r="S284" s="50"/>
      <c r="AD284" s="50"/>
      <c r="AM284" s="50"/>
      <c r="AQ284" s="50"/>
    </row>
    <row r="285" spans="8:43" ht="15">
      <c r="H285" s="76"/>
      <c r="S285" s="50"/>
      <c r="AD285" s="50"/>
      <c r="AM285" s="50"/>
      <c r="AQ285" s="50"/>
    </row>
    <row r="286" spans="8:43" ht="15">
      <c r="H286" s="76"/>
      <c r="S286" s="50"/>
      <c r="AD286" s="50"/>
      <c r="AM286" s="50"/>
      <c r="AQ286" s="50"/>
    </row>
    <row r="287" spans="8:43" ht="15">
      <c r="H287" s="76"/>
      <c r="S287" s="50"/>
      <c r="AD287" s="50"/>
      <c r="AM287" s="50"/>
      <c r="AQ287" s="50"/>
    </row>
    <row r="288" spans="8:43" ht="15">
      <c r="H288" s="76"/>
      <c r="S288" s="50"/>
      <c r="AD288" s="50"/>
      <c r="AM288" s="50"/>
      <c r="AQ288" s="50"/>
    </row>
    <row r="289" spans="8:43" ht="15">
      <c r="H289" s="76"/>
      <c r="S289" s="50"/>
      <c r="AD289" s="50"/>
      <c r="AM289" s="50"/>
      <c r="AQ289" s="50"/>
    </row>
    <row r="290" spans="8:43" ht="15">
      <c r="H290" s="76"/>
      <c r="S290" s="50"/>
      <c r="AD290" s="50"/>
      <c r="AM290" s="50"/>
      <c r="AQ290" s="50"/>
    </row>
    <row r="291" spans="8:43" ht="15">
      <c r="H291" s="76"/>
      <c r="S291" s="50"/>
      <c r="AD291" s="50"/>
      <c r="AM291" s="50"/>
      <c r="AQ291" s="50"/>
    </row>
    <row r="292" spans="8:43" ht="15">
      <c r="H292" s="76"/>
      <c r="S292" s="50"/>
      <c r="AD292" s="50"/>
      <c r="AM292" s="50"/>
      <c r="AQ292" s="50"/>
    </row>
    <row r="293" spans="8:43" ht="15">
      <c r="H293" s="76"/>
      <c r="S293" s="50"/>
      <c r="AD293" s="50"/>
      <c r="AM293" s="50"/>
      <c r="AQ293" s="50"/>
    </row>
    <row r="294" spans="8:43" ht="15">
      <c r="H294" s="76"/>
      <c r="S294" s="50"/>
      <c r="AD294" s="50"/>
      <c r="AM294" s="50"/>
      <c r="AQ294" s="50"/>
    </row>
    <row r="295" spans="8:43" ht="15">
      <c r="H295" s="76"/>
      <c r="S295" s="50"/>
      <c r="AD295" s="50"/>
      <c r="AM295" s="50"/>
      <c r="AQ295" s="50"/>
    </row>
    <row r="296" spans="8:43" ht="15">
      <c r="H296" s="76"/>
      <c r="S296" s="50"/>
      <c r="AD296" s="50"/>
      <c r="AM296" s="50"/>
      <c r="AQ296" s="50"/>
    </row>
    <row r="297" spans="8:43" ht="15">
      <c r="H297" s="76"/>
      <c r="S297" s="50"/>
      <c r="AD297" s="50"/>
      <c r="AM297" s="50"/>
      <c r="AQ297" s="50"/>
    </row>
    <row r="298" spans="8:43" ht="15">
      <c r="H298" s="76"/>
      <c r="S298" s="50"/>
      <c r="AD298" s="50"/>
      <c r="AM298" s="50"/>
      <c r="AQ298" s="50"/>
    </row>
    <row r="299" spans="8:43" ht="15">
      <c r="H299" s="76"/>
      <c r="S299" s="50"/>
      <c r="AD299" s="50"/>
      <c r="AM299" s="50"/>
      <c r="AQ299" s="50"/>
    </row>
    <row r="300" spans="8:43" ht="15">
      <c r="H300" s="76"/>
      <c r="S300" s="50"/>
      <c r="AD300" s="50"/>
      <c r="AM300" s="50"/>
      <c r="AQ300" s="50"/>
    </row>
    <row r="301" spans="8:43" ht="15">
      <c r="H301" s="76"/>
      <c r="S301" s="50"/>
      <c r="AD301" s="50"/>
      <c r="AM301" s="50"/>
      <c r="AQ301" s="50"/>
    </row>
    <row r="302" spans="8:43" ht="15">
      <c r="H302" s="76"/>
      <c r="S302" s="50"/>
      <c r="AD302" s="50"/>
      <c r="AM302" s="50"/>
      <c r="AQ302" s="50"/>
    </row>
    <row r="303" spans="8:43" ht="15">
      <c r="H303" s="76"/>
      <c r="S303" s="50"/>
      <c r="AD303" s="50"/>
      <c r="AM303" s="50"/>
      <c r="AQ303" s="50"/>
    </row>
    <row r="304" spans="8:43" ht="15">
      <c r="H304" s="76"/>
      <c r="S304" s="50"/>
      <c r="AD304" s="50"/>
      <c r="AM304" s="50"/>
      <c r="AQ304" s="50"/>
    </row>
    <row r="305" spans="8:43" ht="15">
      <c r="H305" s="76"/>
      <c r="S305" s="50"/>
      <c r="AD305" s="50"/>
      <c r="AM305" s="50"/>
      <c r="AQ305" s="50"/>
    </row>
    <row r="306" spans="8:43" ht="15">
      <c r="H306" s="76"/>
      <c r="S306" s="50"/>
      <c r="AD306" s="50"/>
      <c r="AM306" s="50"/>
      <c r="AQ306" s="50"/>
    </row>
    <row r="307" spans="8:43" ht="15">
      <c r="H307" s="76"/>
      <c r="S307" s="50"/>
      <c r="AD307" s="50"/>
      <c r="AM307" s="50"/>
      <c r="AQ307" s="50"/>
    </row>
    <row r="308" spans="8:43" ht="15">
      <c r="H308" s="76"/>
      <c r="S308" s="50"/>
      <c r="AD308" s="50"/>
      <c r="AM308" s="50"/>
      <c r="AQ308" s="50"/>
    </row>
    <row r="309" spans="8:43" ht="15">
      <c r="H309" s="76"/>
      <c r="S309" s="50"/>
      <c r="AD309" s="50"/>
      <c r="AM309" s="50"/>
      <c r="AQ309" s="50"/>
    </row>
    <row r="310" spans="8:43" ht="15">
      <c r="H310" s="76"/>
      <c r="S310" s="50"/>
      <c r="AD310" s="50"/>
      <c r="AM310" s="50"/>
      <c r="AQ310" s="50"/>
    </row>
    <row r="311" spans="8:43" ht="15">
      <c r="H311" s="76"/>
      <c r="S311" s="50"/>
      <c r="AD311" s="50"/>
      <c r="AM311" s="50"/>
      <c r="AQ311" s="50"/>
    </row>
    <row r="312" spans="8:43" ht="15">
      <c r="H312" s="76"/>
      <c r="S312" s="50"/>
      <c r="AD312" s="50"/>
      <c r="AM312" s="50"/>
      <c r="AQ312" s="50"/>
    </row>
    <row r="313" spans="8:43" ht="15">
      <c r="H313" s="76"/>
      <c r="S313" s="50"/>
      <c r="AD313" s="50"/>
      <c r="AM313" s="50"/>
      <c r="AQ313" s="50"/>
    </row>
    <row r="314" spans="8:43" ht="15">
      <c r="H314" s="76"/>
      <c r="S314" s="50"/>
      <c r="AD314" s="50"/>
      <c r="AM314" s="50"/>
      <c r="AQ314" s="50"/>
    </row>
    <row r="315" spans="8:43" ht="15">
      <c r="H315" s="76"/>
      <c r="S315" s="50"/>
      <c r="AD315" s="50"/>
      <c r="AM315" s="50"/>
      <c r="AQ315" s="50"/>
    </row>
  </sheetData>
  <sheetProtection/>
  <mergeCells count="5">
    <mergeCell ref="D1:G1"/>
    <mergeCell ref="I1:S1"/>
    <mergeCell ref="T1:AD1"/>
    <mergeCell ref="AE1:AL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&amp;C2019 Indiana Public Library Statistics 
Library Operating Expenditures</oddHeader>
    <oddFooter>&amp;LIndiana State Library
Library Development Office&amp;CLast Modified: 7/29/2020&amp;R&amp;P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zoomScale="115" zoomScaleNormal="115" workbookViewId="0" topLeftCell="A1">
      <selection activeCell="A1" sqref="A1:C1"/>
    </sheetView>
  </sheetViews>
  <sheetFormatPr defaultColWidth="9.140625" defaultRowHeight="15"/>
  <cols>
    <col min="1" max="1" width="15.28125" style="24" customWidth="1"/>
    <col min="2" max="2" width="20.8515625" style="24" bestFit="1" customWidth="1"/>
    <col min="3" max="3" width="11.8515625" style="24" customWidth="1"/>
    <col min="4" max="4" width="13.421875" style="24" bestFit="1" customWidth="1"/>
    <col min="5" max="5" width="13.57421875" style="24" customWidth="1"/>
    <col min="6" max="6" width="9.57421875" style="24" bestFit="1" customWidth="1"/>
    <col min="7" max="7" width="11.8515625" style="24" bestFit="1" customWidth="1"/>
    <col min="8" max="8" width="13.421875" style="24" bestFit="1" customWidth="1"/>
    <col min="9" max="9" width="11.28125" style="24" bestFit="1" customWidth="1"/>
    <col min="10" max="10" width="13.00390625" style="24" customWidth="1"/>
    <col min="11" max="11" width="13.140625" style="24" customWidth="1"/>
    <col min="12" max="12" width="9.7109375" style="24" bestFit="1" customWidth="1"/>
    <col min="13" max="13" width="11.28125" style="24" bestFit="1" customWidth="1"/>
    <col min="14" max="14" width="12.28125" style="24" bestFit="1" customWidth="1"/>
    <col min="15" max="15" width="12.140625" style="24" bestFit="1" customWidth="1"/>
    <col min="16" max="17" width="11.140625" style="24" bestFit="1" customWidth="1"/>
    <col min="18" max="18" width="9.8515625" style="24" bestFit="1" customWidth="1"/>
    <col min="19" max="19" width="11.140625" style="24" bestFit="1" customWidth="1"/>
    <col min="20" max="20" width="12.140625" style="24" bestFit="1" customWidth="1"/>
    <col min="21" max="21" width="9.8515625" style="24" bestFit="1" customWidth="1"/>
    <col min="22" max="22" width="12.140625" style="24" customWidth="1"/>
    <col min="23" max="23" width="12.00390625" style="24" customWidth="1"/>
    <col min="24" max="24" width="11.140625" style="24" bestFit="1" customWidth="1"/>
    <col min="25" max="25" width="10.8515625" style="24" bestFit="1" customWidth="1"/>
    <col min="26" max="26" width="12.140625" style="24" bestFit="1" customWidth="1"/>
    <col min="27" max="27" width="11.140625" style="24" bestFit="1" customWidth="1"/>
    <col min="28" max="28" width="14.421875" style="24" customWidth="1"/>
    <col min="29" max="29" width="11.140625" style="24" bestFit="1" customWidth="1"/>
    <col min="30" max="30" width="12.140625" style="24" customWidth="1"/>
    <col min="31" max="31" width="12.140625" style="24" bestFit="1" customWidth="1"/>
    <col min="32" max="32" width="10.421875" style="24" customWidth="1"/>
    <col min="33" max="33" width="10.140625" style="24" customWidth="1"/>
    <col min="34" max="34" width="11.7109375" style="24" customWidth="1"/>
    <col min="35" max="35" width="12.00390625" style="24" customWidth="1"/>
    <col min="36" max="36" width="12.7109375" style="24" customWidth="1"/>
    <col min="37" max="37" width="12.140625" style="24" bestFit="1" customWidth="1"/>
    <col min="38" max="38" width="11.140625" style="24" bestFit="1" customWidth="1"/>
    <col min="39" max="39" width="17.28125" style="24" customWidth="1"/>
    <col min="40" max="40" width="13.28125" style="24" bestFit="1" customWidth="1"/>
    <col min="41" max="41" width="12.140625" style="24" bestFit="1" customWidth="1"/>
    <col min="42" max="42" width="13.28125" style="24" bestFit="1" customWidth="1"/>
    <col min="43" max="43" width="12.140625" style="24" bestFit="1" customWidth="1"/>
    <col min="44" max="16384" width="9.140625" style="24" customWidth="1"/>
  </cols>
  <sheetData>
    <row r="1" spans="1:43" ht="31.5" customHeight="1">
      <c r="A1" s="91" t="s">
        <v>405</v>
      </c>
      <c r="B1" s="92"/>
      <c r="C1" s="92"/>
      <c r="D1" s="93" t="s">
        <v>366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ht="38.25" customHeight="1">
      <c r="A2" s="13"/>
      <c r="B2" s="14"/>
      <c r="C2" s="14"/>
      <c r="D2" s="88" t="s">
        <v>2</v>
      </c>
      <c r="E2" s="88"/>
      <c r="F2" s="88"/>
      <c r="G2" s="89"/>
      <c r="H2" s="28" t="s">
        <v>6</v>
      </c>
      <c r="I2" s="88" t="s">
        <v>8</v>
      </c>
      <c r="J2" s="88"/>
      <c r="K2" s="88"/>
      <c r="L2" s="88"/>
      <c r="M2" s="88"/>
      <c r="N2" s="88"/>
      <c r="O2" s="88"/>
      <c r="P2" s="88"/>
      <c r="Q2" s="88"/>
      <c r="R2" s="88"/>
      <c r="S2" s="89"/>
      <c r="T2" s="87" t="s">
        <v>15</v>
      </c>
      <c r="U2" s="88"/>
      <c r="V2" s="88"/>
      <c r="W2" s="88"/>
      <c r="X2" s="88"/>
      <c r="Y2" s="88"/>
      <c r="Z2" s="88"/>
      <c r="AA2" s="88"/>
      <c r="AB2" s="88"/>
      <c r="AC2" s="88"/>
      <c r="AD2" s="89"/>
      <c r="AE2" s="84" t="s">
        <v>364</v>
      </c>
      <c r="AF2" s="85"/>
      <c r="AG2" s="85"/>
      <c r="AH2" s="85"/>
      <c r="AI2" s="85"/>
      <c r="AJ2" s="85"/>
      <c r="AK2" s="85"/>
      <c r="AL2" s="86"/>
      <c r="AM2" s="27"/>
      <c r="AN2" s="87" t="s">
        <v>392</v>
      </c>
      <c r="AO2" s="88"/>
      <c r="AP2" s="88"/>
      <c r="AQ2" s="89"/>
    </row>
    <row r="3" spans="1:43" ht="128.25" thickBot="1">
      <c r="A3" s="29" t="s">
        <v>0</v>
      </c>
      <c r="B3" s="29" t="s">
        <v>1</v>
      </c>
      <c r="C3" s="29" t="s">
        <v>21</v>
      </c>
      <c r="D3" s="29" t="s">
        <v>3</v>
      </c>
      <c r="E3" s="29" t="s">
        <v>4</v>
      </c>
      <c r="F3" s="29" t="s">
        <v>5</v>
      </c>
      <c r="G3" s="30" t="s">
        <v>354</v>
      </c>
      <c r="H3" s="35" t="s">
        <v>7</v>
      </c>
      <c r="I3" s="29" t="s">
        <v>355</v>
      </c>
      <c r="J3" s="29" t="s">
        <v>356</v>
      </c>
      <c r="K3" s="29" t="s">
        <v>9</v>
      </c>
      <c r="L3" s="29" t="s">
        <v>10</v>
      </c>
      <c r="M3" s="29" t="s">
        <v>401</v>
      </c>
      <c r="N3" s="29" t="s">
        <v>363</v>
      </c>
      <c r="O3" s="29" t="s">
        <v>11</v>
      </c>
      <c r="P3" s="29" t="s">
        <v>12</v>
      </c>
      <c r="Q3" s="29" t="s">
        <v>13</v>
      </c>
      <c r="R3" s="29" t="s">
        <v>14</v>
      </c>
      <c r="S3" s="30" t="s">
        <v>357</v>
      </c>
      <c r="T3" s="31" t="s">
        <v>16</v>
      </c>
      <c r="U3" s="29" t="s">
        <v>17</v>
      </c>
      <c r="V3" s="29" t="s">
        <v>361</v>
      </c>
      <c r="W3" s="29" t="s">
        <v>362</v>
      </c>
      <c r="X3" s="29" t="s">
        <v>358</v>
      </c>
      <c r="Y3" s="29" t="s">
        <v>18</v>
      </c>
      <c r="Z3" s="29" t="s">
        <v>19</v>
      </c>
      <c r="AA3" s="29" t="s">
        <v>359</v>
      </c>
      <c r="AB3" s="29" t="s">
        <v>386</v>
      </c>
      <c r="AC3" s="29" t="s">
        <v>360</v>
      </c>
      <c r="AD3" s="30" t="s">
        <v>367</v>
      </c>
      <c r="AE3" s="31" t="s">
        <v>365</v>
      </c>
      <c r="AF3" s="29" t="s">
        <v>19</v>
      </c>
      <c r="AG3" s="29" t="s">
        <v>359</v>
      </c>
      <c r="AH3" s="29" t="s">
        <v>386</v>
      </c>
      <c r="AI3" s="29" t="s">
        <v>360</v>
      </c>
      <c r="AJ3" s="29" t="s">
        <v>393</v>
      </c>
      <c r="AK3" s="29" t="s">
        <v>387</v>
      </c>
      <c r="AL3" s="30" t="s">
        <v>20</v>
      </c>
      <c r="AM3" s="32" t="s">
        <v>388</v>
      </c>
      <c r="AN3" s="31" t="s">
        <v>389</v>
      </c>
      <c r="AO3" s="33" t="s">
        <v>390</v>
      </c>
      <c r="AP3" s="33" t="s">
        <v>394</v>
      </c>
      <c r="AQ3" s="34" t="s">
        <v>391</v>
      </c>
    </row>
    <row r="4" spans="4:43" ht="12.75">
      <c r="D4" s="1"/>
      <c r="E4" s="1"/>
      <c r="F4" s="1"/>
      <c r="G4" s="39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8"/>
      <c r="U4" s="1"/>
      <c r="V4" s="1"/>
      <c r="W4" s="1"/>
      <c r="X4" s="1"/>
      <c r="Y4" s="1"/>
      <c r="Z4" s="1"/>
      <c r="AA4" s="1"/>
      <c r="AB4" s="1"/>
      <c r="AC4" s="2"/>
      <c r="AD4" s="39"/>
      <c r="AE4" s="2"/>
      <c r="AF4" s="1"/>
      <c r="AG4" s="1"/>
      <c r="AH4" s="1"/>
      <c r="AI4" s="2"/>
      <c r="AJ4" s="1"/>
      <c r="AK4" s="1"/>
      <c r="AL4" s="3"/>
      <c r="AM4" s="37"/>
      <c r="AN4" s="16"/>
      <c r="AO4" s="16"/>
      <c r="AP4" s="16"/>
      <c r="AQ4" s="38"/>
    </row>
    <row r="5" spans="1:43" s="12" customFormat="1" ht="12.75">
      <c r="A5" s="5"/>
      <c r="B5" s="6" t="s">
        <v>370</v>
      </c>
      <c r="C5" s="7">
        <v>6100143</v>
      </c>
      <c r="D5" s="9">
        <f>SUM('Table 6'!D3:D238)</f>
        <v>161379739</v>
      </c>
      <c r="E5" s="9">
        <f>SUM('Table 6'!E3:E238)</f>
        <v>53722725</v>
      </c>
      <c r="F5" s="9">
        <f>SUM('Table 6'!F3:F238)</f>
        <v>544420</v>
      </c>
      <c r="G5" s="10">
        <f>SUM('Table 6'!G3:G238)</f>
        <v>215646884</v>
      </c>
      <c r="H5" s="10">
        <f>SUM('Table 6'!H3:H238)</f>
        <v>7939155</v>
      </c>
      <c r="I5" s="9">
        <f>SUM('Table 6'!I3:I238)</f>
        <v>16352343</v>
      </c>
      <c r="J5" s="9">
        <f>SUM('Table 6'!J3:J238)</f>
        <v>5621250</v>
      </c>
      <c r="K5" s="9">
        <f>SUM('Table 6'!K3:K238)</f>
        <v>886879</v>
      </c>
      <c r="L5" s="9">
        <f>SUM('Table 6'!L3:L238)</f>
        <v>4887100</v>
      </c>
      <c r="M5" s="9">
        <f>SUM('Table 6'!M3:M238)</f>
        <v>14541219</v>
      </c>
      <c r="N5" s="9">
        <f>SUM('Table 6'!N3:N238)</f>
        <v>15625754</v>
      </c>
      <c r="O5" s="9">
        <f>SUM('Table 6'!O3:O238)</f>
        <v>1614497</v>
      </c>
      <c r="P5" s="9">
        <f>SUM('Table 6'!P3:P238)</f>
        <v>1035890</v>
      </c>
      <c r="Q5" s="9">
        <f>SUM('Table 6'!Q3:Q238)</f>
        <v>604535</v>
      </c>
      <c r="R5" s="9">
        <f>SUM('Table 6'!R3:R238)</f>
        <v>8569641</v>
      </c>
      <c r="S5" s="10">
        <f>SUM('Table 6'!S3:S238)</f>
        <v>69739108</v>
      </c>
      <c r="T5" s="9">
        <f>SUM('Table 6'!T3:T238)</f>
        <v>417557</v>
      </c>
      <c r="U5" s="9">
        <f>SUM('Table 6'!U3:U238)</f>
        <v>2086518</v>
      </c>
      <c r="V5" s="9">
        <f>SUM('Table 6'!V3:V238)</f>
        <v>790155</v>
      </c>
      <c r="W5" s="9">
        <f>SUM('Table 6'!W3:W238)</f>
        <v>5896172</v>
      </c>
      <c r="X5" s="9">
        <f>SUM('Table 6'!X3:X238)</f>
        <v>1470273</v>
      </c>
      <c r="Y5" s="9">
        <f>SUM('Table 6'!Y3:Y238)</f>
        <v>20511971</v>
      </c>
      <c r="Z5" s="9">
        <f>SUM('Table 6'!Z3:Z238)</f>
        <v>1790438</v>
      </c>
      <c r="AA5" s="9">
        <f>SUM('Table 6'!AA3:AA238)</f>
        <v>7827711</v>
      </c>
      <c r="AB5" s="9">
        <f>SUM('Table 6'!AB3:AB238)</f>
        <v>14452561</v>
      </c>
      <c r="AC5" s="9">
        <f>SUM('Table 6'!AC3:AC238)</f>
        <v>565663</v>
      </c>
      <c r="AD5" s="10">
        <f>SUM('Table 6'!AD3:AD238)</f>
        <v>54285055</v>
      </c>
      <c r="AE5" s="9">
        <f>SUM('Table 6'!AE3:AE238)</f>
        <v>1046737</v>
      </c>
      <c r="AF5" s="9">
        <f>SUM('Table 6'!AF3:AF238)</f>
        <v>18353</v>
      </c>
      <c r="AG5" s="9">
        <f>SUM('Table 6'!AG3:AG238)</f>
        <v>96336</v>
      </c>
      <c r="AH5" s="9">
        <f>SUM('Table 6'!AH3:AH238)</f>
        <v>1133908</v>
      </c>
      <c r="AI5" s="9">
        <f>SUM('Table 6'!AI3:AI238)</f>
        <v>89588</v>
      </c>
      <c r="AJ5" s="9">
        <f>SUM('Table 6'!AJ3:AJ238)</f>
        <v>46616273</v>
      </c>
      <c r="AK5" s="9">
        <f>SUM('Table 6'!AK3:AK238)</f>
        <v>2940144</v>
      </c>
      <c r="AL5" s="10">
        <f>SUM('Table 6'!AL3:AL238)</f>
        <v>555222</v>
      </c>
      <c r="AM5" s="10">
        <f>SUM('Table 6'!AM3:AM238)</f>
        <v>349134166</v>
      </c>
      <c r="AN5" s="9">
        <f>SUM('Table 6'!AN3:AN238)</f>
        <v>215102464</v>
      </c>
      <c r="AO5" s="9">
        <f>SUM('Table 6'!AO3:AO238)</f>
        <v>47533266</v>
      </c>
      <c r="AP5" s="9">
        <f>SUM('Table 6'!AP3:AP238)</f>
        <v>89448273</v>
      </c>
      <c r="AQ5" s="10">
        <f>SUM('Table 6'!AQ3:AQ238)</f>
        <v>352084003</v>
      </c>
    </row>
    <row r="6" spans="1:43" s="12" customFormat="1" ht="12.75">
      <c r="A6" s="5" t="s">
        <v>395</v>
      </c>
      <c r="B6" s="6" t="s">
        <v>371</v>
      </c>
      <c r="C6" s="7">
        <v>25848.063559322032</v>
      </c>
      <c r="D6" s="9">
        <f>AVERAGE('Table 6'!D3:D238)</f>
        <v>686722.2936170213</v>
      </c>
      <c r="E6" s="9">
        <f>AVERAGE('Table 6'!E3:E238)</f>
        <v>228607.3404255319</v>
      </c>
      <c r="F6" s="9">
        <f>AVERAGE('Table 6'!F3:F238)</f>
        <v>2316.68085106383</v>
      </c>
      <c r="G6" s="10">
        <f>AVERAGE('Table 6'!G3:G238)</f>
        <v>917646.3148936171</v>
      </c>
      <c r="H6" s="10">
        <f>AVERAGE('Table 6'!H3:H238)</f>
        <v>33783.63829787234</v>
      </c>
      <c r="I6" s="9">
        <f>AVERAGE('Table 6'!I3:I238)</f>
        <v>69584.43829787234</v>
      </c>
      <c r="J6" s="9">
        <f>AVERAGE('Table 6'!J3:J238)</f>
        <v>23920.212765957447</v>
      </c>
      <c r="K6" s="9">
        <f>AVERAGE('Table 6'!K3:K238)</f>
        <v>3773.953191489362</v>
      </c>
      <c r="L6" s="9">
        <f>AVERAGE('Table 6'!L3:L238)</f>
        <v>20796.17021276596</v>
      </c>
      <c r="M6" s="9">
        <f>AVERAGE('Table 6'!M3:M238)</f>
        <v>61877.527659574465</v>
      </c>
      <c r="N6" s="9">
        <f>AVERAGE('Table 6'!N3:N238)</f>
        <v>66492.57021276596</v>
      </c>
      <c r="O6" s="9">
        <f>AVERAGE('Table 6'!O3:O238)</f>
        <v>6870.2</v>
      </c>
      <c r="P6" s="9">
        <f>AVERAGE('Table 6'!P3:P238)</f>
        <v>4408.04255319149</v>
      </c>
      <c r="Q6" s="9">
        <f>AVERAGE('Table 6'!Q3:Q238)</f>
        <v>2572.4893617021276</v>
      </c>
      <c r="R6" s="9">
        <f>AVERAGE('Table 6'!R3:R238)</f>
        <v>36466.55744680851</v>
      </c>
      <c r="S6" s="10">
        <f>AVERAGE('Table 6'!S3:S238)</f>
        <v>296762.16170212766</v>
      </c>
      <c r="T6" s="9">
        <f>AVERAGE('Table 6'!T3:T238)</f>
        <v>1776.8382978723405</v>
      </c>
      <c r="U6" s="9">
        <f>AVERAGE('Table 6'!U3:U238)</f>
        <v>8878.8</v>
      </c>
      <c r="V6" s="9">
        <f>AVERAGE('Table 6'!V3:V238)</f>
        <v>3362.3617021276596</v>
      </c>
      <c r="W6" s="9">
        <f>AVERAGE('Table 6'!W3:W238)</f>
        <v>25090.093617021277</v>
      </c>
      <c r="X6" s="9">
        <f>AVERAGE('Table 6'!X3:X238)</f>
        <v>6283.217948717948</v>
      </c>
      <c r="Y6" s="9">
        <f>AVERAGE('Table 6'!Y3:Y238)</f>
        <v>87284.9829787234</v>
      </c>
      <c r="Z6" s="9">
        <f>AVERAGE('Table 6'!Z3:Z238)</f>
        <v>7618.885106382979</v>
      </c>
      <c r="AA6" s="9">
        <f>AVERAGE('Table 6'!AA3:AA238)</f>
        <v>33309.4085106383</v>
      </c>
      <c r="AB6" s="9">
        <f>AVERAGE('Table 6'!AB3:AB238)</f>
        <v>61500.25957446809</v>
      </c>
      <c r="AC6" s="9">
        <f>AVERAGE('Table 6'!AC3:AC238)</f>
        <v>2407.076595744681</v>
      </c>
      <c r="AD6" s="10">
        <f>AVERAGE('Table 6'!AD3:AD238)</f>
        <v>231987.41452991453</v>
      </c>
      <c r="AE6" s="9">
        <f>AVERAGE('Table 6'!AE3:AE238)</f>
        <v>4454.2</v>
      </c>
      <c r="AF6" s="9">
        <f>AVERAGE('Table 6'!AF3:AF238)</f>
        <v>78.09787234042552</v>
      </c>
      <c r="AG6" s="9">
        <f>AVERAGE('Table 6'!AG3:AG238)</f>
        <v>409.9404255319149</v>
      </c>
      <c r="AH6" s="9">
        <f>AVERAGE('Table 6'!AH3:AH238)</f>
        <v>4825.140425531915</v>
      </c>
      <c r="AI6" s="9">
        <f>AVERAGE('Table 6'!AI3:AI238)</f>
        <v>382.85470085470087</v>
      </c>
      <c r="AJ6" s="9">
        <f>AVERAGE('Table 6'!AJ3:AJ238)</f>
        <v>198367.11914893618</v>
      </c>
      <c r="AK6" s="9">
        <f>AVERAGE('Table 6'!AK3:AK238)</f>
        <v>12511.251063829788</v>
      </c>
      <c r="AL6" s="10">
        <f>AVERAGE('Table 6'!AL3:AL238)</f>
        <v>2362.6468085106385</v>
      </c>
      <c r="AM6" s="10">
        <f>AVERAGE('Table 6'!AM3:AM238)</f>
        <v>1485677.3021276596</v>
      </c>
      <c r="AN6" s="9">
        <f>AVERAGE('Table 6'!AN3:AN238)</f>
        <v>915329.6340425531</v>
      </c>
      <c r="AO6" s="9">
        <f>AVERAGE('Table 6'!AO3:AO238)</f>
        <v>202269.2170212766</v>
      </c>
      <c r="AP6" s="9">
        <f>AVERAGE('Table 6'!AP3:AP238)</f>
        <v>380630.9489361702</v>
      </c>
      <c r="AQ6" s="10">
        <f>AVERAGE('Table 6'!AQ3:AQ238)</f>
        <v>1498229.8</v>
      </c>
    </row>
    <row r="7" spans="1:43" s="12" customFormat="1" ht="12.75">
      <c r="A7" s="5"/>
      <c r="B7" s="6" t="s">
        <v>372</v>
      </c>
      <c r="C7" s="7">
        <v>8844</v>
      </c>
      <c r="D7" s="9">
        <f>MEDIAN('Table 6'!D3:D238)</f>
        <v>267230</v>
      </c>
      <c r="E7" s="9">
        <f>MEDIAN('Table 6'!E3:E238)</f>
        <v>52417</v>
      </c>
      <c r="F7" s="9">
        <f>MEDIAN('Table 6'!F3:F238)</f>
        <v>0</v>
      </c>
      <c r="G7" s="10">
        <f>MEDIAN('Table 6'!G3:G238)</f>
        <v>323575</v>
      </c>
      <c r="H7" s="10">
        <f>MEDIAN('Table 6'!H3:H238)</f>
        <v>12584</v>
      </c>
      <c r="I7" s="9">
        <f>MEDIAN('Table 6'!I3:I238)</f>
        <v>16749</v>
      </c>
      <c r="J7" s="9">
        <f>MEDIAN('Table 6'!J3:J238)</f>
        <v>8332</v>
      </c>
      <c r="K7" s="9">
        <f>MEDIAN('Table 6'!K3:K238)</f>
        <v>444</v>
      </c>
      <c r="L7" s="9">
        <f>MEDIAN('Table 6'!L3:L238)</f>
        <v>9943</v>
      </c>
      <c r="M7" s="9">
        <f>MEDIAN('Table 6'!M3:M238)</f>
        <v>18998</v>
      </c>
      <c r="N7" s="9">
        <f>MEDIAN('Table 6'!N3:N238)</f>
        <v>17286</v>
      </c>
      <c r="O7" s="9">
        <f>MEDIAN('Table 6'!O3:O238)</f>
        <v>1</v>
      </c>
      <c r="P7" s="9">
        <f>MEDIAN('Table 6'!P3:P238)</f>
        <v>0</v>
      </c>
      <c r="Q7" s="9">
        <f>MEDIAN('Table 6'!Q3:Q238)</f>
        <v>0</v>
      </c>
      <c r="R7" s="9">
        <f>MEDIAN('Table 6'!R3:R238)</f>
        <v>1689</v>
      </c>
      <c r="S7" s="10">
        <f>MEDIAN('Table 6'!S3:S238)</f>
        <v>107934</v>
      </c>
      <c r="T7" s="9">
        <f>MEDIAN('Table 6'!T3:T238)</f>
        <v>0</v>
      </c>
      <c r="U7" s="9">
        <f>MEDIAN('Table 6'!U3:U238)</f>
        <v>0</v>
      </c>
      <c r="V7" s="9">
        <f>MEDIAN('Table 6'!V3:V238)</f>
        <v>0</v>
      </c>
      <c r="W7" s="9">
        <f>MEDIAN('Table 6'!W3:W238)</f>
        <v>5986</v>
      </c>
      <c r="X7" s="9">
        <f>MEDIAN('Table 6'!X3:X238)</f>
        <v>0</v>
      </c>
      <c r="Y7" s="9">
        <f>MEDIAN('Table 6'!Y3:Y238)</f>
        <v>29314</v>
      </c>
      <c r="Z7" s="9">
        <f>MEDIAN('Table 6'!Z3:Z238)</f>
        <v>3088</v>
      </c>
      <c r="AA7" s="9">
        <f>MEDIAN('Table 6'!AA3:AA238)</f>
        <v>9852</v>
      </c>
      <c r="AB7" s="9">
        <f>MEDIAN('Table 6'!AB3:AB238)</f>
        <v>6459</v>
      </c>
      <c r="AC7" s="9">
        <f>MEDIAN('Table 6'!AC3:AC238)</f>
        <v>0</v>
      </c>
      <c r="AD7" s="10">
        <f>MEDIAN('Table 6'!AD3:AD238)</f>
        <v>72626.5</v>
      </c>
      <c r="AE7" s="9">
        <f>MEDIAN('Table 6'!AE3:AE238)</f>
        <v>0</v>
      </c>
      <c r="AF7" s="9">
        <f>MEDIAN('Table 6'!AF3:AF238)</f>
        <v>0</v>
      </c>
      <c r="AG7" s="9">
        <f>MEDIAN('Table 6'!AG3:AG238)</f>
        <v>0</v>
      </c>
      <c r="AH7" s="9">
        <f>MEDIAN('Table 6'!AH3:AH238)</f>
        <v>0</v>
      </c>
      <c r="AI7" s="9">
        <f>MEDIAN('Table 6'!AI3:AI238)</f>
        <v>0</v>
      </c>
      <c r="AJ7" s="9">
        <f>MEDIAN('Table 6'!AJ3:AJ238)</f>
        <v>56173</v>
      </c>
      <c r="AK7" s="9">
        <f>MEDIAN('Table 6'!AK3:AK238)</f>
        <v>0</v>
      </c>
      <c r="AL7" s="10">
        <f>MEDIAN('Table 6'!AL3:AL238)</f>
        <v>0</v>
      </c>
      <c r="AM7" s="10">
        <f>MEDIAN('Table 6'!AM3:AM238)</f>
        <v>518515</v>
      </c>
      <c r="AN7" s="9">
        <f>MEDIAN('Table 6'!AN3:AN238)</f>
        <v>320818</v>
      </c>
      <c r="AO7" s="9">
        <f>MEDIAN('Table 6'!AO3:AO238)</f>
        <v>55894</v>
      </c>
      <c r="AP7" s="9">
        <f>MEDIAN('Table 6'!AP3:AP238)</f>
        <v>129851</v>
      </c>
      <c r="AQ7" s="10">
        <f>MEDIAN('Table 6'!AQ3:AQ238)</f>
        <v>519792</v>
      </c>
    </row>
    <row r="8" spans="1:43" s="12" customFormat="1" ht="12.75">
      <c r="A8" s="5" t="s">
        <v>373</v>
      </c>
      <c r="B8" s="5"/>
      <c r="C8" s="7"/>
      <c r="G8" s="4"/>
      <c r="H8" s="4"/>
      <c r="S8" s="4"/>
      <c r="AD8" s="4"/>
      <c r="AL8" s="4"/>
      <c r="AM8" s="4"/>
      <c r="AQ8" s="4"/>
    </row>
    <row r="9" spans="1:43" s="12" customFormat="1" ht="12.75">
      <c r="A9" s="5" t="s">
        <v>374</v>
      </c>
      <c r="B9" s="6" t="s">
        <v>375</v>
      </c>
      <c r="C9" s="7">
        <v>3945949</v>
      </c>
      <c r="D9" s="9">
        <f>SUM('Table 6'!D3:D35)</f>
        <v>98430913</v>
      </c>
      <c r="E9" s="9">
        <f>SUM('Table 6'!E3:E35)</f>
        <v>37790487</v>
      </c>
      <c r="F9" s="9">
        <f>SUM('Table 6'!F3:F35)</f>
        <v>200850</v>
      </c>
      <c r="G9" s="10">
        <f>SUM('Table 6'!G3:G35)</f>
        <v>136422250</v>
      </c>
      <c r="H9" s="10">
        <f>SUM('Table 6'!H3:H35)</f>
        <v>4571129</v>
      </c>
      <c r="I9" s="9">
        <f>SUM('Table 6'!I3:I35)</f>
        <v>10292125</v>
      </c>
      <c r="J9" s="9">
        <f>SUM('Table 6'!J3:J35)</f>
        <v>3224265</v>
      </c>
      <c r="K9" s="9">
        <f>SUM('Table 6'!K3:K35)</f>
        <v>590676</v>
      </c>
      <c r="L9" s="9">
        <f>SUM('Table 6'!L3:L35)</f>
        <v>2608913</v>
      </c>
      <c r="M9" s="9">
        <f>SUM('Table 6'!M3:M35)</f>
        <v>8922578</v>
      </c>
      <c r="N9" s="9">
        <f>SUM('Table 6'!N3:N35)</f>
        <v>9473597</v>
      </c>
      <c r="O9" s="9">
        <f>SUM('Table 6'!O3:O35)</f>
        <v>1109771</v>
      </c>
      <c r="P9" s="9">
        <f>SUM('Table 6'!P3:P35)</f>
        <v>710965</v>
      </c>
      <c r="Q9" s="9">
        <f>SUM('Table 6'!Q3:Q35)</f>
        <v>424887</v>
      </c>
      <c r="R9" s="9">
        <f>SUM('Table 6'!R3:R35)</f>
        <v>6776600</v>
      </c>
      <c r="S9" s="10">
        <f>SUM('Table 6'!S3:S35)</f>
        <v>44134377</v>
      </c>
      <c r="T9" s="9">
        <f>SUM('Table 6'!T3:T35)</f>
        <v>414276</v>
      </c>
      <c r="U9" s="9">
        <f>SUM('Table 6'!U3:U35)</f>
        <v>1494328</v>
      </c>
      <c r="V9" s="9">
        <f>SUM('Table 6'!V3:V35)</f>
        <v>489067</v>
      </c>
      <c r="W9" s="9">
        <f>SUM('Table 6'!W3:W35)</f>
        <v>3347707</v>
      </c>
      <c r="X9" s="9">
        <f>SUM('Table 6'!X3:X35)</f>
        <v>819394</v>
      </c>
      <c r="Y9" s="9">
        <f>SUM('Table 6'!Y3:Y35)</f>
        <v>12939505</v>
      </c>
      <c r="Z9" s="9">
        <f>SUM('Table 6'!Z3:Z35)</f>
        <v>955413</v>
      </c>
      <c r="AA9" s="9">
        <f>SUM('Table 6'!AA3:AA35)</f>
        <v>4854766</v>
      </c>
      <c r="AB9" s="9">
        <f>SUM('Table 6'!AB3:AB35)</f>
        <v>10993528</v>
      </c>
      <c r="AC9" s="9">
        <f>SUM('Table 6'!AC3:AC35)</f>
        <v>276281</v>
      </c>
      <c r="AD9" s="10">
        <f>SUM('Table 6'!AD3:AD35)</f>
        <v>34794806</v>
      </c>
      <c r="AE9" s="9">
        <f>SUM('Table 6'!AE3:AE35)</f>
        <v>864066</v>
      </c>
      <c r="AF9" s="9">
        <f>SUM('Table 6'!AF3:AF35)</f>
        <v>9891</v>
      </c>
      <c r="AG9" s="9">
        <f>SUM('Table 6'!AG3:AG35)</f>
        <v>70173</v>
      </c>
      <c r="AH9" s="9">
        <f>SUM('Table 6'!AH3:AH35)</f>
        <v>1091225</v>
      </c>
      <c r="AI9" s="9">
        <f>SUM('Table 6'!AI3:AI35)</f>
        <v>86412</v>
      </c>
      <c r="AJ9" s="9">
        <f>SUM('Table 6'!AJ3:AJ35)</f>
        <v>30838887</v>
      </c>
      <c r="AK9" s="9">
        <f>SUM('Table 6'!AK3:AK35)</f>
        <v>2515838</v>
      </c>
      <c r="AL9" s="10">
        <f>SUM('Table 6'!AL3:AL35)</f>
        <v>394071</v>
      </c>
      <c r="AM9" s="10">
        <f>SUM('Table 6'!AM3:AM35)</f>
        <v>221712021</v>
      </c>
      <c r="AN9" s="9">
        <f>SUM('Table 6'!AN3:AN35)</f>
        <v>136221400</v>
      </c>
      <c r="AO9" s="9">
        <f>SUM('Table 6'!AO3:AO35)</f>
        <v>32141260</v>
      </c>
      <c r="AP9" s="9">
        <f>SUM('Table 6'!AP3:AP35)</f>
        <v>55865199</v>
      </c>
      <c r="AQ9" s="10">
        <f>SUM('Table 6'!AQ3:AQ35)</f>
        <v>224227859</v>
      </c>
    </row>
    <row r="10" spans="2:43" s="12" customFormat="1" ht="12.75">
      <c r="B10" s="6" t="s">
        <v>376</v>
      </c>
      <c r="C10" s="7">
        <v>123311</v>
      </c>
      <c r="D10" s="9">
        <f>AVERAGE('Table 6'!D3:D35)</f>
        <v>2982754.9393939395</v>
      </c>
      <c r="E10" s="9">
        <f>AVERAGE('Table 6'!E3:E35)</f>
        <v>1145166.2727272727</v>
      </c>
      <c r="F10" s="9">
        <f>AVERAGE('Table 6'!F3:F35)</f>
        <v>6086.363636363636</v>
      </c>
      <c r="G10" s="10">
        <f>AVERAGE('Table 6'!G3:G35)</f>
        <v>4134007.5757575757</v>
      </c>
      <c r="H10" s="10">
        <f>AVERAGE('Table 6'!H3:H35)</f>
        <v>138519.0606060606</v>
      </c>
      <c r="I10" s="9">
        <f>AVERAGE('Table 6'!I3:I35)</f>
        <v>311882.57575757575</v>
      </c>
      <c r="J10" s="9">
        <f>AVERAGE('Table 6'!J3:J35)</f>
        <v>97705</v>
      </c>
      <c r="K10" s="9">
        <f>AVERAGE('Table 6'!K3:K35)</f>
        <v>17899.272727272728</v>
      </c>
      <c r="L10" s="9">
        <f>AVERAGE('Table 6'!L3:L35)</f>
        <v>79057.9696969697</v>
      </c>
      <c r="M10" s="9">
        <f>AVERAGE('Table 6'!M3:M35)</f>
        <v>270381.1515151515</v>
      </c>
      <c r="N10" s="9">
        <f>AVERAGE('Table 6'!N3:N35)</f>
        <v>287078.69696969696</v>
      </c>
      <c r="O10" s="9">
        <f>AVERAGE('Table 6'!O3:O35)</f>
        <v>33629.42424242424</v>
      </c>
      <c r="P10" s="9">
        <f>AVERAGE('Table 6'!P3:P35)</f>
        <v>21544.39393939394</v>
      </c>
      <c r="Q10" s="9">
        <f>AVERAGE('Table 6'!Q3:Q35)</f>
        <v>12875.363636363636</v>
      </c>
      <c r="R10" s="9">
        <f>AVERAGE('Table 6'!R3:R35)</f>
        <v>205351.51515151514</v>
      </c>
      <c r="S10" s="10">
        <f>AVERAGE('Table 6'!S3:S35)</f>
        <v>1337405.3636363635</v>
      </c>
      <c r="T10" s="9">
        <f>AVERAGE('Table 6'!T3:T35)</f>
        <v>12553.818181818182</v>
      </c>
      <c r="U10" s="9">
        <f>AVERAGE('Table 6'!U3:U35)</f>
        <v>45282.666666666664</v>
      </c>
      <c r="V10" s="9">
        <f>AVERAGE('Table 6'!V3:V35)</f>
        <v>14820.212121212122</v>
      </c>
      <c r="W10" s="9">
        <f>AVERAGE('Table 6'!W3:W35)</f>
        <v>101445.66666666667</v>
      </c>
      <c r="X10" s="9">
        <f>AVERAGE('Table 6'!X3:X35)</f>
        <v>24830.121212121212</v>
      </c>
      <c r="Y10" s="9">
        <f>AVERAGE('Table 6'!Y3:Y35)</f>
        <v>392106.2121212121</v>
      </c>
      <c r="Z10" s="9">
        <f>AVERAGE('Table 6'!Z3:Z35)</f>
        <v>28951.909090909092</v>
      </c>
      <c r="AA10" s="9">
        <f>AVERAGE('Table 6'!AA3:AA35)</f>
        <v>147114.12121212122</v>
      </c>
      <c r="AB10" s="9">
        <f>AVERAGE('Table 6'!AB3:AB35)</f>
        <v>333137.2121212121</v>
      </c>
      <c r="AC10" s="9">
        <f>AVERAGE('Table 6'!AC3:AC35)</f>
        <v>8372.151515151516</v>
      </c>
      <c r="AD10" s="10">
        <f>AVERAGE('Table 6'!AD3:AD35)</f>
        <v>1054388.0606060605</v>
      </c>
      <c r="AE10" s="9">
        <f>AVERAGE('Table 6'!AE3:AE35)</f>
        <v>26183.81818181818</v>
      </c>
      <c r="AF10" s="9">
        <f>AVERAGE('Table 6'!AF3:AF35)</f>
        <v>299.72727272727275</v>
      </c>
      <c r="AG10" s="9">
        <f>AVERAGE('Table 6'!AG3:AG35)</f>
        <v>2126.4545454545455</v>
      </c>
      <c r="AH10" s="9">
        <f>AVERAGE('Table 6'!AH3:AH35)</f>
        <v>33067.42424242424</v>
      </c>
      <c r="AI10" s="9">
        <f>AVERAGE('Table 6'!AI3:AI35)</f>
        <v>2618.5454545454545</v>
      </c>
      <c r="AJ10" s="9">
        <f>AVERAGE('Table 6'!AJ3:AJ35)</f>
        <v>934511.7272727273</v>
      </c>
      <c r="AK10" s="9">
        <f>AVERAGE('Table 6'!AK3:AK35)</f>
        <v>76237.51515151515</v>
      </c>
      <c r="AL10" s="10">
        <f>AVERAGE('Table 6'!AL3:AL35)</f>
        <v>11941.545454545454</v>
      </c>
      <c r="AM10" s="10">
        <f>AVERAGE('Table 6'!AM3:AM35)</f>
        <v>6718546.090909091</v>
      </c>
      <c r="AN10" s="9">
        <f>AVERAGE('Table 6'!AN3:AN35)</f>
        <v>4127921.212121212</v>
      </c>
      <c r="AO10" s="9">
        <f>AVERAGE('Table 6'!AO3:AO35)</f>
        <v>973977.5757575758</v>
      </c>
      <c r="AP10" s="9">
        <f>AVERAGE('Table 6'!AP3:AP35)</f>
        <v>1692884.8181818181</v>
      </c>
      <c r="AQ10" s="10">
        <f>AVERAGE('Table 6'!AQ3:AQ35)</f>
        <v>6794783.606060606</v>
      </c>
    </row>
    <row r="11" spans="1:43" s="12" customFormat="1" ht="12.75">
      <c r="A11" s="5" t="s">
        <v>377</v>
      </c>
      <c r="B11" s="6" t="s">
        <v>378</v>
      </c>
      <c r="C11" s="7">
        <v>76342</v>
      </c>
      <c r="D11" s="9">
        <f>MEDIAN('Table 6'!D3:D35)</f>
        <v>1971155</v>
      </c>
      <c r="E11" s="9">
        <f>MEDIAN('Table 6'!E3:E35)</f>
        <v>632594</v>
      </c>
      <c r="F11" s="9">
        <f>MEDIAN('Table 6'!F3:F35)</f>
        <v>0</v>
      </c>
      <c r="G11" s="10">
        <f>MEDIAN('Table 6'!G3:G35)</f>
        <v>2551999</v>
      </c>
      <c r="H11" s="10">
        <f>MEDIAN('Table 6'!H3:H35)</f>
        <v>80042</v>
      </c>
      <c r="I11" s="9">
        <f>MEDIAN('Table 6'!I3:I35)</f>
        <v>221595</v>
      </c>
      <c r="J11" s="9">
        <f>MEDIAN('Table 6'!J3:J35)</f>
        <v>50649</v>
      </c>
      <c r="K11" s="9">
        <f>MEDIAN('Table 6'!K3:K35)</f>
        <v>4123</v>
      </c>
      <c r="L11" s="9">
        <f>MEDIAN('Table 6'!L3:L35)</f>
        <v>54423</v>
      </c>
      <c r="M11" s="9">
        <f>MEDIAN('Table 6'!M3:M35)</f>
        <v>149790</v>
      </c>
      <c r="N11" s="9">
        <f>MEDIAN('Table 6'!N3:N35)</f>
        <v>89940</v>
      </c>
      <c r="O11" s="9">
        <f>MEDIAN('Table 6'!O3:O35)</f>
        <v>5903</v>
      </c>
      <c r="P11" s="9">
        <f>MEDIAN('Table 6'!P3:P35)</f>
        <v>0</v>
      </c>
      <c r="Q11" s="9">
        <f>MEDIAN('Table 6'!Q3:Q35)</f>
        <v>0</v>
      </c>
      <c r="R11" s="9">
        <f>MEDIAN('Table 6'!R3:R35)</f>
        <v>14444</v>
      </c>
      <c r="S11" s="10">
        <f>MEDIAN('Table 6'!S3:S35)</f>
        <v>817403</v>
      </c>
      <c r="T11" s="9">
        <f>MEDIAN('Table 6'!T3:T35)</f>
        <v>0</v>
      </c>
      <c r="U11" s="9">
        <f>MEDIAN('Table 6'!U3:U35)</f>
        <v>0</v>
      </c>
      <c r="V11" s="9">
        <f>MEDIAN('Table 6'!V3:V35)</f>
        <v>0</v>
      </c>
      <c r="W11" s="9">
        <f>MEDIAN('Table 6'!W3:W35)</f>
        <v>50595</v>
      </c>
      <c r="X11" s="9">
        <f>MEDIAN('Table 6'!X3:X35)</f>
        <v>2991</v>
      </c>
      <c r="Y11" s="9">
        <f>MEDIAN('Table 6'!Y3:Y35)</f>
        <v>173739</v>
      </c>
      <c r="Z11" s="9">
        <f>MEDIAN('Table 6'!Z3:Z35)</f>
        <v>14673</v>
      </c>
      <c r="AA11" s="9">
        <f>MEDIAN('Table 6'!AA3:AA35)</f>
        <v>81989</v>
      </c>
      <c r="AB11" s="9">
        <f>MEDIAN('Table 6'!AB3:AB35)</f>
        <v>196387</v>
      </c>
      <c r="AC11" s="9">
        <f>MEDIAN('Table 6'!AC3:AC35)</f>
        <v>0</v>
      </c>
      <c r="AD11" s="10">
        <f>MEDIAN('Table 6'!AD3:AD35)</f>
        <v>815228</v>
      </c>
      <c r="AE11" s="9">
        <f>MEDIAN('Table 6'!AE3:AE35)</f>
        <v>761</v>
      </c>
      <c r="AF11" s="9">
        <f>MEDIAN('Table 6'!AF3:AF35)</f>
        <v>0</v>
      </c>
      <c r="AG11" s="9">
        <f>MEDIAN('Table 6'!AG3:AG35)</f>
        <v>0</v>
      </c>
      <c r="AH11" s="9">
        <f>MEDIAN('Table 6'!AH3:AH35)</f>
        <v>0</v>
      </c>
      <c r="AI11" s="9">
        <f>MEDIAN('Table 6'!AI3:AI35)</f>
        <v>0</v>
      </c>
      <c r="AJ11" s="9">
        <f>MEDIAN('Table 6'!AJ3:AJ35)</f>
        <v>521153</v>
      </c>
      <c r="AK11" s="9">
        <f>MEDIAN('Table 6'!AK3:AK35)</f>
        <v>5667</v>
      </c>
      <c r="AL11" s="10">
        <f>MEDIAN('Table 6'!AL3:AL35)</f>
        <v>0</v>
      </c>
      <c r="AM11" s="10">
        <f>MEDIAN('Table 6'!AM3:AM35)</f>
        <v>4320174</v>
      </c>
      <c r="AN11" s="9">
        <f>MEDIAN('Table 6'!AN3:AN35)</f>
        <v>2551999</v>
      </c>
      <c r="AO11" s="9">
        <f>MEDIAN('Table 6'!AO3:AO35)</f>
        <v>488973</v>
      </c>
      <c r="AP11" s="9">
        <f>MEDIAN('Table 6'!AP3:AP35)</f>
        <v>1203386</v>
      </c>
      <c r="AQ11" s="10">
        <f>MEDIAN('Table 6'!AQ3:AQ35)</f>
        <v>4470128</v>
      </c>
    </row>
    <row r="12" spans="1:43" s="12" customFormat="1" ht="12.75">
      <c r="A12" s="5"/>
      <c r="B12" s="5"/>
      <c r="C12" s="7"/>
      <c r="G12" s="4"/>
      <c r="H12" s="4"/>
      <c r="S12" s="4"/>
      <c r="AD12" s="4"/>
      <c r="AL12" s="4"/>
      <c r="AM12" s="4"/>
      <c r="AQ12" s="4"/>
    </row>
    <row r="13" spans="1:43" s="12" customFormat="1" ht="12.75">
      <c r="A13" s="5" t="s">
        <v>379</v>
      </c>
      <c r="B13" s="6" t="s">
        <v>380</v>
      </c>
      <c r="C13" s="7">
        <v>1650116</v>
      </c>
      <c r="D13" s="9">
        <f>SUM('Table 6'!D36:D113)</f>
        <v>47304267</v>
      </c>
      <c r="E13" s="9">
        <f>SUM('Table 6'!E36:E113)</f>
        <v>12904608</v>
      </c>
      <c r="F13" s="9">
        <f>SUM('Table 6'!F36:F113)</f>
        <v>223591</v>
      </c>
      <c r="G13" s="10">
        <f>SUM('Table 6'!G36:G113)</f>
        <v>60432466</v>
      </c>
      <c r="H13" s="10">
        <f>SUM('Table 6'!H36:H113)</f>
        <v>2433132</v>
      </c>
      <c r="I13" s="9">
        <f>SUM('Table 6'!I36:I113)</f>
        <v>4701571</v>
      </c>
      <c r="J13" s="9">
        <f>SUM('Table 6'!J36:J113)</f>
        <v>1716744</v>
      </c>
      <c r="K13" s="9">
        <f>SUM('Table 6'!K36:K113)</f>
        <v>222639</v>
      </c>
      <c r="L13" s="9">
        <f>SUM('Table 6'!L36:L113)</f>
        <v>1501664</v>
      </c>
      <c r="M13" s="9">
        <f>SUM('Table 6'!M36:M113)</f>
        <v>4190910</v>
      </c>
      <c r="N13" s="9">
        <f>SUM('Table 6'!N36:N113)</f>
        <v>4600879</v>
      </c>
      <c r="O13" s="9">
        <f>SUM('Table 6'!O36:O113)</f>
        <v>400087</v>
      </c>
      <c r="P13" s="9">
        <f>SUM('Table 6'!P36:P113)</f>
        <v>304414</v>
      </c>
      <c r="Q13" s="9">
        <f>SUM('Table 6'!Q36:Q113)</f>
        <v>53654</v>
      </c>
      <c r="R13" s="9">
        <f>SUM('Table 6'!R36:R113)</f>
        <v>1377383</v>
      </c>
      <c r="S13" s="10">
        <f>SUM('Table 6'!S36:S113)</f>
        <v>19069945</v>
      </c>
      <c r="T13" s="9">
        <f>SUM('Table 6'!T36:T113)</f>
        <v>0</v>
      </c>
      <c r="U13" s="9">
        <f>SUM('Table 6'!U36:U113)</f>
        <v>560290</v>
      </c>
      <c r="V13" s="9">
        <f>SUM('Table 6'!V36:V113)</f>
        <v>219288</v>
      </c>
      <c r="W13" s="9">
        <f>SUM('Table 6'!W36:W113)</f>
        <v>1914209</v>
      </c>
      <c r="X13" s="9">
        <f>SUM('Table 6'!X36:X113)</f>
        <v>463186</v>
      </c>
      <c r="Y13" s="9">
        <f>SUM('Table 6'!Y36:Y113)</f>
        <v>5392447</v>
      </c>
      <c r="Z13" s="9">
        <f>SUM('Table 6'!Z36:Z113)</f>
        <v>616589</v>
      </c>
      <c r="AA13" s="9">
        <f>SUM('Table 6'!AA36:AA113)</f>
        <v>2235828</v>
      </c>
      <c r="AB13" s="9">
        <f>SUM('Table 6'!AB36:AB113)</f>
        <v>2952148</v>
      </c>
      <c r="AC13" s="9">
        <f>SUM('Table 6'!AC36:AC113)</f>
        <v>275085</v>
      </c>
      <c r="AD13" s="10">
        <f>SUM('Table 6'!AD36:AD113)</f>
        <v>14964648</v>
      </c>
      <c r="AE13" s="9">
        <f>SUM('Table 6'!AE36:AE113)</f>
        <v>153135</v>
      </c>
      <c r="AF13" s="9">
        <f>SUM('Table 6'!AF36:AF113)</f>
        <v>7779</v>
      </c>
      <c r="AG13" s="9">
        <f>SUM('Table 6'!AG36:AG113)</f>
        <v>17021</v>
      </c>
      <c r="AH13" s="9">
        <f>SUM('Table 6'!AH36:AH113)</f>
        <v>36391</v>
      </c>
      <c r="AI13" s="9">
        <f>SUM('Table 6'!AI36:AI113)</f>
        <v>470</v>
      </c>
      <c r="AJ13" s="9">
        <f>SUM('Table 6'!AJ36:AJ113)</f>
        <v>11935283</v>
      </c>
      <c r="AK13" s="9">
        <f>SUM('Table 6'!AK36:AK113)</f>
        <v>312645</v>
      </c>
      <c r="AL13" s="10">
        <f>SUM('Table 6'!AL36:AL113)</f>
        <v>97849</v>
      </c>
      <c r="AM13" s="10">
        <f>SUM('Table 6'!AM36:AM113)</f>
        <v>96564613</v>
      </c>
      <c r="AN13" s="9">
        <f>SUM('Table 6'!AN36:AN113)</f>
        <v>60208875</v>
      </c>
      <c r="AO13" s="9">
        <f>SUM('Table 6'!AO36:AO113)</f>
        <v>11686893</v>
      </c>
      <c r="AP13" s="9">
        <f>SUM('Table 6'!AP36:AP113)</f>
        <v>24981490</v>
      </c>
      <c r="AQ13" s="10">
        <f>SUM('Table 6'!AQ36:AQ113)</f>
        <v>96877258</v>
      </c>
    </row>
    <row r="14" spans="1:43" s="12" customFormat="1" ht="12.75">
      <c r="A14" s="7"/>
      <c r="B14" s="6" t="s">
        <v>381</v>
      </c>
      <c r="C14" s="7">
        <v>21155</v>
      </c>
      <c r="D14" s="9">
        <f>AVERAGE('Table 6'!D36:D113)</f>
        <v>606464.9615384615</v>
      </c>
      <c r="E14" s="9">
        <f>AVERAGE('Table 6'!E36:E113)</f>
        <v>165443.6923076923</v>
      </c>
      <c r="F14" s="9">
        <f>AVERAGE('Table 6'!F36:F113)</f>
        <v>2866.551282051282</v>
      </c>
      <c r="G14" s="10">
        <f>AVERAGE('Table 6'!G36:G113)</f>
        <v>774775.2051282051</v>
      </c>
      <c r="H14" s="10">
        <f>AVERAGE('Table 6'!H36:H113)</f>
        <v>31194</v>
      </c>
      <c r="I14" s="9">
        <f>AVERAGE('Table 6'!I36:I113)</f>
        <v>60276.55128205128</v>
      </c>
      <c r="J14" s="9">
        <f>AVERAGE('Table 6'!J36:J113)</f>
        <v>22009.53846153846</v>
      </c>
      <c r="K14" s="9">
        <f>AVERAGE('Table 6'!K36:K113)</f>
        <v>2854.346153846154</v>
      </c>
      <c r="L14" s="9">
        <f>AVERAGE('Table 6'!L36:L113)</f>
        <v>19252.102564102563</v>
      </c>
      <c r="M14" s="9">
        <f>AVERAGE('Table 6'!M36:M113)</f>
        <v>53729.61538461538</v>
      </c>
      <c r="N14" s="9">
        <f>AVERAGE('Table 6'!N36:N113)</f>
        <v>58985.6282051282</v>
      </c>
      <c r="O14" s="9">
        <f>AVERAGE('Table 6'!O36:O113)</f>
        <v>5129.320512820513</v>
      </c>
      <c r="P14" s="9">
        <f>AVERAGE('Table 6'!P36:P113)</f>
        <v>3902.74358974359</v>
      </c>
      <c r="Q14" s="9">
        <f>AVERAGE('Table 6'!Q36:Q113)</f>
        <v>687.8717948717949</v>
      </c>
      <c r="R14" s="9">
        <f>AVERAGE('Table 6'!R36:R113)</f>
        <v>17658.75641025641</v>
      </c>
      <c r="S14" s="10">
        <f>AVERAGE('Table 6'!S36:S113)</f>
        <v>244486.47435897434</v>
      </c>
      <c r="T14" s="9">
        <f>AVERAGE('Table 6'!T36:T113)</f>
        <v>0</v>
      </c>
      <c r="U14" s="9">
        <f>AVERAGE('Table 6'!U36:U113)</f>
        <v>7183.205128205128</v>
      </c>
      <c r="V14" s="9">
        <f>AVERAGE('Table 6'!V36:V113)</f>
        <v>2811.3846153846152</v>
      </c>
      <c r="W14" s="9">
        <f>AVERAGE('Table 6'!W36:W113)</f>
        <v>24541.141025641027</v>
      </c>
      <c r="X14" s="9">
        <f>AVERAGE('Table 6'!X36:X113)</f>
        <v>6015.402597402597</v>
      </c>
      <c r="Y14" s="9">
        <f>AVERAGE('Table 6'!Y36:Y113)</f>
        <v>69133.93589743589</v>
      </c>
      <c r="Z14" s="9">
        <f>AVERAGE('Table 6'!Z36:Z113)</f>
        <v>7904.98717948718</v>
      </c>
      <c r="AA14" s="9">
        <f>AVERAGE('Table 6'!AA36:AA113)</f>
        <v>28664.46153846154</v>
      </c>
      <c r="AB14" s="9">
        <f>AVERAGE('Table 6'!AB36:AB113)</f>
        <v>37848.05128205128</v>
      </c>
      <c r="AC14" s="9">
        <f>AVERAGE('Table 6'!AC36:AC113)</f>
        <v>3526.730769230769</v>
      </c>
      <c r="AD14" s="10">
        <f>AVERAGE('Table 6'!AD36:AD113)</f>
        <v>191854.46153846153</v>
      </c>
      <c r="AE14" s="9">
        <f>AVERAGE('Table 6'!AE36:AE113)</f>
        <v>1963.2692307692307</v>
      </c>
      <c r="AF14" s="9">
        <f>AVERAGE('Table 6'!AF36:AF113)</f>
        <v>99.73076923076923</v>
      </c>
      <c r="AG14" s="9">
        <f>AVERAGE('Table 6'!AG36:AG113)</f>
        <v>218.21794871794873</v>
      </c>
      <c r="AH14" s="9">
        <f>AVERAGE('Table 6'!AH36:AH113)</f>
        <v>466.55128205128204</v>
      </c>
      <c r="AI14" s="9">
        <f>AVERAGE('Table 6'!AI36:AI113)</f>
        <v>6.103896103896104</v>
      </c>
      <c r="AJ14" s="9">
        <f>AVERAGE('Table 6'!AJ36:AJ113)</f>
        <v>153016.44871794872</v>
      </c>
      <c r="AK14" s="9">
        <f>AVERAGE('Table 6'!AK36:AK113)</f>
        <v>4008.269230769231</v>
      </c>
      <c r="AL14" s="10">
        <f>AVERAGE('Table 6'!AL36:AL113)</f>
        <v>1254.474358974359</v>
      </c>
      <c r="AM14" s="10">
        <f>AVERAGE('Table 6'!AM36:AM113)</f>
        <v>1238007.858974359</v>
      </c>
      <c r="AN14" s="9">
        <f>AVERAGE('Table 6'!AN36:AN113)</f>
        <v>771908.6538461539</v>
      </c>
      <c r="AO14" s="9">
        <f>AVERAGE('Table 6'!AO36:AO113)</f>
        <v>149831.96153846153</v>
      </c>
      <c r="AP14" s="9">
        <f>AVERAGE('Table 6'!AP36:AP113)</f>
        <v>320275.5128205128</v>
      </c>
      <c r="AQ14" s="10">
        <f>AVERAGE('Table 6'!AQ36:AQ113)</f>
        <v>1242016.1282051282</v>
      </c>
    </row>
    <row r="15" spans="1:43" s="12" customFormat="1" ht="12.75">
      <c r="A15" s="5" t="s">
        <v>396</v>
      </c>
      <c r="B15" s="6" t="s">
        <v>382</v>
      </c>
      <c r="C15" s="7">
        <v>19551</v>
      </c>
      <c r="D15" s="9">
        <f>MEDIAN('Table 6'!D36:D113)</f>
        <v>526714</v>
      </c>
      <c r="E15" s="9">
        <f>MEDIAN('Table 6'!E36:E113)</f>
        <v>132853.5</v>
      </c>
      <c r="F15" s="9">
        <f>MEDIAN('Table 6'!F36:F113)</f>
        <v>0</v>
      </c>
      <c r="G15" s="10">
        <f>MEDIAN('Table 6'!G36:G113)</f>
        <v>645848</v>
      </c>
      <c r="H15" s="10">
        <f>MEDIAN('Table 6'!H36:H113)</f>
        <v>27112.5</v>
      </c>
      <c r="I15" s="9">
        <f>MEDIAN('Table 6'!I36:I113)</f>
        <v>44882</v>
      </c>
      <c r="J15" s="9">
        <f>MEDIAN('Table 6'!J36:J113)</f>
        <v>17259</v>
      </c>
      <c r="K15" s="9">
        <f>MEDIAN('Table 6'!K36:K113)</f>
        <v>1449</v>
      </c>
      <c r="L15" s="9">
        <f>MEDIAN('Table 6'!L36:L113)</f>
        <v>16651</v>
      </c>
      <c r="M15" s="9">
        <f>MEDIAN('Table 6'!M36:M113)</f>
        <v>45509.5</v>
      </c>
      <c r="N15" s="9">
        <f>MEDIAN('Table 6'!N36:N113)</f>
        <v>40198</v>
      </c>
      <c r="O15" s="9">
        <f>MEDIAN('Table 6'!O36:O113)</f>
        <v>257</v>
      </c>
      <c r="P15" s="9">
        <f>MEDIAN('Table 6'!P36:P113)</f>
        <v>0</v>
      </c>
      <c r="Q15" s="9">
        <f>MEDIAN('Table 6'!Q36:Q113)</f>
        <v>0</v>
      </c>
      <c r="R15" s="9">
        <f>MEDIAN('Table 6'!R36:R113)</f>
        <v>2789</v>
      </c>
      <c r="S15" s="10">
        <f>MEDIAN('Table 6'!S36:S113)</f>
        <v>197497</v>
      </c>
      <c r="T15" s="9">
        <f>MEDIAN('Table 6'!T36:T113)</f>
        <v>0</v>
      </c>
      <c r="U15" s="9">
        <f>MEDIAN('Table 6'!U36:U113)</f>
        <v>0</v>
      </c>
      <c r="V15" s="9">
        <f>MEDIAN('Table 6'!V36:V113)</f>
        <v>0</v>
      </c>
      <c r="W15" s="9">
        <f>MEDIAN('Table 6'!W36:W113)</f>
        <v>14419</v>
      </c>
      <c r="X15" s="9">
        <f>MEDIAN('Table 6'!X36:X113)</f>
        <v>2178</v>
      </c>
      <c r="Y15" s="9">
        <f>MEDIAN('Table 6'!Y36:Y113)</f>
        <v>63595.5</v>
      </c>
      <c r="Z15" s="9">
        <f>MEDIAN('Table 6'!Z36:Z113)</f>
        <v>5886.5</v>
      </c>
      <c r="AA15" s="9">
        <f>MEDIAN('Table 6'!AA36:AA113)</f>
        <v>18570.5</v>
      </c>
      <c r="AB15" s="9">
        <f>MEDIAN('Table 6'!AB36:AB113)</f>
        <v>23171.5</v>
      </c>
      <c r="AC15" s="9">
        <f>MEDIAN('Table 6'!AC36:AC113)</f>
        <v>0</v>
      </c>
      <c r="AD15" s="10">
        <f>MEDIAN('Table 6'!AD36:AD113)</f>
        <v>150353.5</v>
      </c>
      <c r="AE15" s="9">
        <f>MEDIAN('Table 6'!AE36:AE113)</f>
        <v>17</v>
      </c>
      <c r="AF15" s="9">
        <f>MEDIAN('Table 6'!AF36:AF113)</f>
        <v>0</v>
      </c>
      <c r="AG15" s="9">
        <f>MEDIAN('Table 6'!AG36:AG113)</f>
        <v>0</v>
      </c>
      <c r="AH15" s="9">
        <f>MEDIAN('Table 6'!AH36:AH113)</f>
        <v>0</v>
      </c>
      <c r="AI15" s="9">
        <f>MEDIAN('Table 6'!AI36:AI113)</f>
        <v>0</v>
      </c>
      <c r="AJ15" s="9">
        <f>MEDIAN('Table 6'!AJ36:AJ113)</f>
        <v>123178</v>
      </c>
      <c r="AK15" s="9">
        <f>MEDIAN('Table 6'!AK36:AK113)</f>
        <v>267</v>
      </c>
      <c r="AL15" s="10">
        <f>MEDIAN('Table 6'!AL36:AL113)</f>
        <v>0</v>
      </c>
      <c r="AM15" s="10">
        <f>MEDIAN('Table 6'!AM36:AM113)</f>
        <v>1044921</v>
      </c>
      <c r="AN15" s="9">
        <f>MEDIAN('Table 6'!AN36:AN113)</f>
        <v>643490.5</v>
      </c>
      <c r="AO15" s="9">
        <f>MEDIAN('Table 6'!AO36:AO113)</f>
        <v>120822.5</v>
      </c>
      <c r="AP15" s="9">
        <f>MEDIAN('Table 6'!AP36:AP113)</f>
        <v>261664.5</v>
      </c>
      <c r="AQ15" s="10">
        <f>MEDIAN('Table 6'!AQ36:AQ113)</f>
        <v>1045521</v>
      </c>
    </row>
    <row r="16" spans="1:43" s="12" customFormat="1" ht="12.75">
      <c r="A16" s="5"/>
      <c r="B16" s="5"/>
      <c r="C16" s="5"/>
      <c r="G16" s="4"/>
      <c r="H16" s="4"/>
      <c r="S16" s="4"/>
      <c r="AD16" s="4"/>
      <c r="AL16" s="4"/>
      <c r="AM16" s="4"/>
      <c r="AQ16" s="4"/>
    </row>
    <row r="17" spans="1:43" s="12" customFormat="1" ht="12.75">
      <c r="A17" s="5" t="s">
        <v>383</v>
      </c>
      <c r="B17" s="6" t="s">
        <v>380</v>
      </c>
      <c r="C17" s="7">
        <v>489886</v>
      </c>
      <c r="D17" s="9">
        <f>SUM('Table 6'!D114:D238)</f>
        <v>15644559</v>
      </c>
      <c r="E17" s="9">
        <f>SUM('Table 6'!E114:E238)</f>
        <v>3027630</v>
      </c>
      <c r="F17" s="9">
        <f>SUM('Table 6'!F114:F238)</f>
        <v>119979</v>
      </c>
      <c r="G17" s="10">
        <f>SUM('Table 6'!G114:G238)</f>
        <v>18792168</v>
      </c>
      <c r="H17" s="10">
        <f>SUM('Table 6'!H114:H238)</f>
        <v>934894</v>
      </c>
      <c r="I17" s="9">
        <f>SUM('Table 6'!I114:I238)</f>
        <v>1358647</v>
      </c>
      <c r="J17" s="9">
        <f>SUM('Table 6'!J114:J238)</f>
        <v>680241</v>
      </c>
      <c r="K17" s="9">
        <f>SUM('Table 6'!K114:K238)</f>
        <v>73564</v>
      </c>
      <c r="L17" s="9">
        <f>SUM('Table 6'!L114:L238)</f>
        <v>776523</v>
      </c>
      <c r="M17" s="9">
        <f>SUM('Table 6'!M114:M238)</f>
        <v>1427731</v>
      </c>
      <c r="N17" s="9">
        <f>SUM('Table 6'!N114:N238)</f>
        <v>1551278</v>
      </c>
      <c r="O17" s="9">
        <f>SUM('Table 6'!O114:O238)</f>
        <v>104639</v>
      </c>
      <c r="P17" s="9">
        <f>SUM('Table 6'!P114:P238)</f>
        <v>20511</v>
      </c>
      <c r="Q17" s="9">
        <f>SUM('Table 6'!Q114:Q238)</f>
        <v>125994</v>
      </c>
      <c r="R17" s="9">
        <f>SUM('Table 6'!R114:R238)</f>
        <v>415658</v>
      </c>
      <c r="S17" s="10">
        <f>SUM('Table 6'!S114:S238)</f>
        <v>6534786</v>
      </c>
      <c r="T17" s="9">
        <f>SUM('Table 6'!T114:T238)</f>
        <v>3281</v>
      </c>
      <c r="U17" s="9">
        <f>SUM('Table 6'!U114:U238)</f>
        <v>31900</v>
      </c>
      <c r="V17" s="9">
        <f>SUM('Table 6'!V114:V238)</f>
        <v>81800</v>
      </c>
      <c r="W17" s="9">
        <f>SUM('Table 6'!W114:W238)</f>
        <v>634256</v>
      </c>
      <c r="X17" s="9">
        <f>SUM('Table 6'!X114:X238)</f>
        <v>187693</v>
      </c>
      <c r="Y17" s="9">
        <f>SUM('Table 6'!Y114:Y238)</f>
        <v>2180019</v>
      </c>
      <c r="Z17" s="9">
        <f>SUM('Table 6'!Z114:Z238)</f>
        <v>218436</v>
      </c>
      <c r="AA17" s="9">
        <f>SUM('Table 6'!AA114:AA238)</f>
        <v>737117</v>
      </c>
      <c r="AB17" s="9">
        <f>SUM('Table 6'!AB114:AB238)</f>
        <v>506885</v>
      </c>
      <c r="AC17" s="9">
        <f>SUM('Table 6'!AC114:AC238)</f>
        <v>14297</v>
      </c>
      <c r="AD17" s="10">
        <f>SUM('Table 6'!AD114:AD238)</f>
        <v>4525601</v>
      </c>
      <c r="AE17" s="9">
        <f>SUM('Table 6'!AE114:AE238)</f>
        <v>29536</v>
      </c>
      <c r="AF17" s="9">
        <f>SUM('Table 6'!AF114:AF238)</f>
        <v>683</v>
      </c>
      <c r="AG17" s="9">
        <f>SUM('Table 6'!AG114:AG238)</f>
        <v>9142</v>
      </c>
      <c r="AH17" s="9">
        <f>SUM('Table 6'!AH114:AH238)</f>
        <v>6292</v>
      </c>
      <c r="AI17" s="9">
        <f>SUM('Table 6'!AI114:AI238)</f>
        <v>2706</v>
      </c>
      <c r="AJ17" s="9">
        <f>SUM('Table 6'!AJ114:AJ238)</f>
        <v>3842103</v>
      </c>
      <c r="AK17" s="9">
        <f>SUM('Table 6'!AK114:AK238)</f>
        <v>111661</v>
      </c>
      <c r="AL17" s="10">
        <f>SUM('Table 6'!AL114:AL238)</f>
        <v>63302</v>
      </c>
      <c r="AM17" s="10">
        <f>SUM('Table 6'!AM114:AM238)</f>
        <v>30857532</v>
      </c>
      <c r="AN17" s="9">
        <f>SUM('Table 6'!AN114:AN238)</f>
        <v>18672189</v>
      </c>
      <c r="AO17" s="9">
        <f>SUM('Table 6'!AO114:AO238)</f>
        <v>3705113</v>
      </c>
      <c r="AP17" s="9">
        <f>SUM('Table 6'!AP114:AP238)</f>
        <v>8601584</v>
      </c>
      <c r="AQ17" s="10">
        <f>SUM('Table 6'!AQ114:AQ238)</f>
        <v>30978886</v>
      </c>
    </row>
    <row r="18" spans="2:43" s="12" customFormat="1" ht="12.75">
      <c r="B18" s="6" t="s">
        <v>381</v>
      </c>
      <c r="C18" s="25">
        <v>3919.088</v>
      </c>
      <c r="D18" s="9">
        <f>AVERAGE('Table 6'!D114:D238)</f>
        <v>126165.79838709677</v>
      </c>
      <c r="E18" s="9">
        <f>AVERAGE('Table 6'!E114:E238)</f>
        <v>24416.370967741936</v>
      </c>
      <c r="F18" s="9">
        <f>AVERAGE('Table 6'!F114:F238)</f>
        <v>967.5725806451613</v>
      </c>
      <c r="G18" s="10">
        <f>AVERAGE('Table 6'!G114:G238)</f>
        <v>151549.74193548388</v>
      </c>
      <c r="H18" s="10">
        <f>AVERAGE('Table 6'!H114:H238)</f>
        <v>7539.467741935484</v>
      </c>
      <c r="I18" s="9">
        <f>AVERAGE('Table 6'!I114:I238)</f>
        <v>10956.83064516129</v>
      </c>
      <c r="J18" s="9">
        <f>AVERAGE('Table 6'!J114:J238)</f>
        <v>5485.814516129032</v>
      </c>
      <c r="K18" s="9">
        <f>AVERAGE('Table 6'!K114:K238)</f>
        <v>593.258064516129</v>
      </c>
      <c r="L18" s="9">
        <f>AVERAGE('Table 6'!L114:L238)</f>
        <v>6262.282258064516</v>
      </c>
      <c r="M18" s="9">
        <f>AVERAGE('Table 6'!M114:M238)</f>
        <v>11513.959677419354</v>
      </c>
      <c r="N18" s="9">
        <f>AVERAGE('Table 6'!N114:N238)</f>
        <v>12510.306451612903</v>
      </c>
      <c r="O18" s="9">
        <f>AVERAGE('Table 6'!O114:O238)</f>
        <v>843.8629032258065</v>
      </c>
      <c r="P18" s="9">
        <f>AVERAGE('Table 6'!P114:P238)</f>
        <v>165.41129032258064</v>
      </c>
      <c r="Q18" s="9">
        <f>AVERAGE('Table 6'!Q114:Q238)</f>
        <v>1016.0806451612904</v>
      </c>
      <c r="R18" s="9">
        <f>AVERAGE('Table 6'!R114:R238)</f>
        <v>3352.0806451612902</v>
      </c>
      <c r="S18" s="10">
        <f>AVERAGE('Table 6'!S114:S238)</f>
        <v>52699.8870967742</v>
      </c>
      <c r="T18" s="9">
        <f>AVERAGE('Table 6'!T114:T238)</f>
        <v>26.45967741935484</v>
      </c>
      <c r="U18" s="9">
        <f>AVERAGE('Table 6'!U114:U238)</f>
        <v>257.258064516129</v>
      </c>
      <c r="V18" s="9">
        <f>AVERAGE('Table 6'!V114:V238)</f>
        <v>659.6774193548387</v>
      </c>
      <c r="W18" s="9">
        <f>AVERAGE('Table 6'!W114:W238)</f>
        <v>5114.967741935484</v>
      </c>
      <c r="X18" s="9">
        <f>AVERAGE('Table 6'!X114:X238)</f>
        <v>1513.6532258064517</v>
      </c>
      <c r="Y18" s="9">
        <f>AVERAGE('Table 6'!Y114:Y238)</f>
        <v>17580.798387096773</v>
      </c>
      <c r="Z18" s="9">
        <f>AVERAGE('Table 6'!Z114:Z238)</f>
        <v>1761.5806451612902</v>
      </c>
      <c r="AA18" s="9">
        <f>AVERAGE('Table 6'!AA114:AA238)</f>
        <v>5944.491935483871</v>
      </c>
      <c r="AB18" s="9">
        <f>AVERAGE('Table 6'!AB114:AB238)</f>
        <v>4087.782258064516</v>
      </c>
      <c r="AC18" s="9">
        <f>AVERAGE('Table 6'!AC114:AC238)</f>
        <v>115.29838709677419</v>
      </c>
      <c r="AD18" s="10">
        <f>AVERAGE('Table 6'!AD114:AD238)</f>
        <v>36793.50406504065</v>
      </c>
      <c r="AE18" s="9">
        <f>AVERAGE('Table 6'!AE114:AE238)</f>
        <v>238.19354838709677</v>
      </c>
      <c r="AF18" s="9">
        <f>AVERAGE('Table 6'!AF114:AF238)</f>
        <v>5.508064516129032</v>
      </c>
      <c r="AG18" s="9">
        <f>AVERAGE('Table 6'!AG114:AG238)</f>
        <v>73.7258064516129</v>
      </c>
      <c r="AH18" s="9">
        <f>AVERAGE('Table 6'!AH114:AH238)</f>
        <v>50.74193548387097</v>
      </c>
      <c r="AI18" s="9">
        <f>AVERAGE('Table 6'!AI114:AI238)</f>
        <v>21.822580645161292</v>
      </c>
      <c r="AJ18" s="9">
        <f>AVERAGE('Table 6'!AJ114:AJ238)</f>
        <v>30984.701612903227</v>
      </c>
      <c r="AK18" s="9">
        <f>AVERAGE('Table 6'!AK114:AK238)</f>
        <v>900.491935483871</v>
      </c>
      <c r="AL18" s="10">
        <f>AVERAGE('Table 6'!AL114:AL238)</f>
        <v>510.5</v>
      </c>
      <c r="AM18" s="10">
        <f>AVERAGE('Table 6'!AM114:AM238)</f>
        <v>248851.06451612903</v>
      </c>
      <c r="AN18" s="9">
        <f>AVERAGE('Table 6'!AN114:AN238)</f>
        <v>150582.1693548387</v>
      </c>
      <c r="AO18" s="9">
        <f>AVERAGE('Table 6'!AO114:AO238)</f>
        <v>29879.9435483871</v>
      </c>
      <c r="AP18" s="9">
        <f>AVERAGE('Table 6'!AP114:AP238)</f>
        <v>69367.6129032258</v>
      </c>
      <c r="AQ18" s="10">
        <f>AVERAGE('Table 6'!AQ114:AQ238)</f>
        <v>249829.7258064516</v>
      </c>
    </row>
    <row r="19" spans="1:43" s="12" customFormat="1" ht="12.75">
      <c r="A19" s="5" t="s">
        <v>384</v>
      </c>
      <c r="B19" s="6" t="s">
        <v>382</v>
      </c>
      <c r="C19" s="25">
        <v>3180</v>
      </c>
      <c r="D19" s="9">
        <f>MEDIAN('Table 6'!D114:D238)</f>
        <v>86770.5</v>
      </c>
      <c r="E19" s="9">
        <f>MEDIAN('Table 6'!E114:E238)</f>
        <v>10794</v>
      </c>
      <c r="F19" s="9">
        <f>MEDIAN('Table 6'!F114:F238)</f>
        <v>0</v>
      </c>
      <c r="G19" s="10">
        <f>MEDIAN('Table 6'!G114:G238)</f>
        <v>98832</v>
      </c>
      <c r="H19" s="10">
        <f>MEDIAN('Table 6'!H114:H238)</f>
        <v>5479</v>
      </c>
      <c r="I19" s="9">
        <f>MEDIAN('Table 6'!I114:I238)</f>
        <v>6001.5</v>
      </c>
      <c r="J19" s="9">
        <f>MEDIAN('Table 6'!J114:J238)</f>
        <v>3975.5</v>
      </c>
      <c r="K19" s="9">
        <f>MEDIAN('Table 6'!K114:K238)</f>
        <v>112</v>
      </c>
      <c r="L19" s="9">
        <f>MEDIAN('Table 6'!L114:L238)</f>
        <v>5634.5</v>
      </c>
      <c r="M19" s="9">
        <f>MEDIAN('Table 6'!M114:M238)</f>
        <v>9644</v>
      </c>
      <c r="N19" s="9">
        <f>MEDIAN('Table 6'!N114:N238)</f>
        <v>5475</v>
      </c>
      <c r="O19" s="9">
        <f>MEDIAN('Table 6'!O114:O238)</f>
        <v>0</v>
      </c>
      <c r="P19" s="9">
        <f>MEDIAN('Table 6'!P114:P238)</f>
        <v>0</v>
      </c>
      <c r="Q19" s="9">
        <f>MEDIAN('Table 6'!Q114:Q238)</f>
        <v>0</v>
      </c>
      <c r="R19" s="9">
        <f>MEDIAN('Table 6'!R114:R238)</f>
        <v>553</v>
      </c>
      <c r="S19" s="10">
        <f>MEDIAN('Table 6'!S114:S238)</f>
        <v>39203.5</v>
      </c>
      <c r="T19" s="9">
        <f>MEDIAN('Table 6'!T114:T238)</f>
        <v>0</v>
      </c>
      <c r="U19" s="9">
        <f>MEDIAN('Table 6'!U114:U238)</f>
        <v>0</v>
      </c>
      <c r="V19" s="9">
        <f>MEDIAN('Table 6'!V114:V238)</f>
        <v>0</v>
      </c>
      <c r="W19" s="9">
        <f>MEDIAN('Table 6'!W114:W238)</f>
        <v>1641.5</v>
      </c>
      <c r="X19" s="9">
        <f>MEDIAN('Table 6'!X114:X238)</f>
        <v>0</v>
      </c>
      <c r="Y19" s="9">
        <f>MEDIAN('Table 6'!Y114:Y238)</f>
        <v>12901</v>
      </c>
      <c r="Z19" s="9">
        <f>MEDIAN('Table 6'!Z114:Z238)</f>
        <v>1273</v>
      </c>
      <c r="AA19" s="9">
        <f>MEDIAN('Table 6'!AA114:AA238)</f>
        <v>3711</v>
      </c>
      <c r="AB19" s="9">
        <f>MEDIAN('Table 6'!AB114:AB238)</f>
        <v>1500</v>
      </c>
      <c r="AC19" s="9">
        <f>MEDIAN('Table 6'!AC114:AC238)</f>
        <v>0</v>
      </c>
      <c r="AD19" s="10">
        <f>MEDIAN('Table 6'!AD114:AD238)</f>
        <v>24185</v>
      </c>
      <c r="AE19" s="9">
        <f>MEDIAN('Table 6'!AE114:AE238)</f>
        <v>0</v>
      </c>
      <c r="AF19" s="9">
        <f>MEDIAN('Table 6'!AF114:AF238)</f>
        <v>0</v>
      </c>
      <c r="AG19" s="9">
        <f>MEDIAN('Table 6'!AG114:AG238)</f>
        <v>0</v>
      </c>
      <c r="AH19" s="9">
        <f>MEDIAN('Table 6'!AH114:AH238)</f>
        <v>0</v>
      </c>
      <c r="AI19" s="9">
        <f>MEDIAN('Table 6'!AI114:AI238)</f>
        <v>0</v>
      </c>
      <c r="AJ19" s="9">
        <f>MEDIAN('Table 6'!AJ114:AJ238)</f>
        <v>20863</v>
      </c>
      <c r="AK19" s="9">
        <f>MEDIAN('Table 6'!AK114:AK238)</f>
        <v>0</v>
      </c>
      <c r="AL19" s="10">
        <f>MEDIAN('Table 6'!AL114:AL238)</f>
        <v>0</v>
      </c>
      <c r="AM19" s="10">
        <f>MEDIAN('Table 6'!AM114:AM238)</f>
        <v>159250.5</v>
      </c>
      <c r="AN19" s="9">
        <f>MEDIAN('Table 6'!AN114:AN238)</f>
        <v>98246.5</v>
      </c>
      <c r="AO19" s="9">
        <f>MEDIAN('Table 6'!AO114:AO238)</f>
        <v>20250</v>
      </c>
      <c r="AP19" s="9">
        <f>MEDIAN('Table 6'!AP114:AP238)</f>
        <v>47838.5</v>
      </c>
      <c r="AQ19" s="10">
        <f>MEDIAN('Table 6'!AQ114:AQ238)</f>
        <v>159250.5</v>
      </c>
    </row>
    <row r="20" spans="1:2" ht="12.75">
      <c r="A20" s="26"/>
      <c r="B20" s="26"/>
    </row>
    <row r="21" spans="1:3" ht="26.25" customHeight="1">
      <c r="A21" s="90" t="s">
        <v>385</v>
      </c>
      <c r="B21" s="90"/>
      <c r="C21" s="90"/>
    </row>
  </sheetData>
  <sheetProtection/>
  <mergeCells count="8">
    <mergeCell ref="AE2:AL2"/>
    <mergeCell ref="AN2:AQ2"/>
    <mergeCell ref="A21:C21"/>
    <mergeCell ref="A1:C1"/>
    <mergeCell ref="D1:AE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&amp;C2019
 Indiana Public Library Statistics
Summary of Library Operating Expenditures&amp;R
</oddHeader>
    <oddFooter>&amp;LIndiana State Library
Library Development Office&amp;CLast modified: 7/29/2020&amp;R&amp;P</oddFooter>
  </headerFooter>
  <ignoredErrors>
    <ignoredError sqref="D5:AQ8 D12:E12 D16:AQ19 D9:D11 D13:D15 AD12 E9:E11 E13:E15 F12:G12 F9:G11 F13:G15 H12:L12 H9:L11 H13:L15 M12:Q12 M9:Q11 M13:Q15 R12:AC12 R9:AC11 R13:AC15 AE12:AQ12 AE9:AQ11 AE13:AQ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9.140625" style="12" customWidth="1"/>
    <col min="2" max="2" width="14.57421875" style="12" customWidth="1"/>
    <col min="3" max="3" width="13.8515625" style="12" customWidth="1"/>
    <col min="4" max="4" width="15.57421875" style="12" customWidth="1"/>
    <col min="5" max="6" width="17.421875" style="12" customWidth="1"/>
    <col min="7" max="16384" width="9.140625" style="11" customWidth="1"/>
  </cols>
  <sheetData>
    <row r="1" spans="1:7" ht="26.25">
      <c r="A1" s="13" t="s">
        <v>406</v>
      </c>
      <c r="B1" s="36"/>
      <c r="C1" s="36"/>
      <c r="F1"/>
      <c r="G1"/>
    </row>
    <row r="2" spans="1:7" ht="39">
      <c r="A2" s="2" t="s">
        <v>0</v>
      </c>
      <c r="B2" s="2" t="s">
        <v>1</v>
      </c>
      <c r="C2" s="2" t="s">
        <v>21</v>
      </c>
      <c r="D2" s="41" t="s">
        <v>368</v>
      </c>
      <c r="E2" s="2" t="s">
        <v>369</v>
      </c>
      <c r="F2"/>
      <c r="G2"/>
    </row>
    <row r="3" spans="1:7" ht="15">
      <c r="A3" s="17" t="s">
        <v>195</v>
      </c>
      <c r="B3" s="18" t="s">
        <v>196</v>
      </c>
      <c r="C3" s="19">
        <v>10698</v>
      </c>
      <c r="D3" s="20">
        <v>868884</v>
      </c>
      <c r="E3" s="15">
        <f>D3/C3</f>
        <v>81.2192933258553</v>
      </c>
      <c r="F3"/>
      <c r="G3"/>
    </row>
    <row r="4" spans="1:7" ht="15">
      <c r="A4" s="17" t="s">
        <v>292</v>
      </c>
      <c r="B4" s="18" t="s">
        <v>159</v>
      </c>
      <c r="C4" s="19">
        <v>3048</v>
      </c>
      <c r="D4" s="20">
        <v>220589</v>
      </c>
      <c r="E4" s="15">
        <f aca="true" t="shared" si="0" ref="E4:E66">D4/C4</f>
        <v>72.37171916010499</v>
      </c>
      <c r="F4"/>
      <c r="G4"/>
    </row>
    <row r="5" spans="1:7" ht="15">
      <c r="A5" s="17" t="s">
        <v>219</v>
      </c>
      <c r="B5" s="18" t="s">
        <v>60</v>
      </c>
      <c r="C5" s="19">
        <v>8786</v>
      </c>
      <c r="D5" s="20">
        <v>744098</v>
      </c>
      <c r="E5" s="15">
        <f t="shared" si="0"/>
        <v>84.69132711131346</v>
      </c>
      <c r="F5"/>
      <c r="G5"/>
    </row>
    <row r="6" spans="1:7" ht="15">
      <c r="A6" s="17" t="s">
        <v>143</v>
      </c>
      <c r="B6" s="18" t="s">
        <v>144</v>
      </c>
      <c r="C6" s="19">
        <v>19845</v>
      </c>
      <c r="D6" s="20">
        <v>2327554</v>
      </c>
      <c r="E6" s="15">
        <f t="shared" si="0"/>
        <v>117.28667170571933</v>
      </c>
      <c r="F6"/>
      <c r="G6"/>
    </row>
    <row r="7" spans="1:7" ht="15">
      <c r="A7" s="17" t="s">
        <v>24</v>
      </c>
      <c r="B7" s="18" t="s">
        <v>25</v>
      </c>
      <c r="C7" s="19">
        <v>355329</v>
      </c>
      <c r="D7" s="20">
        <v>28432696</v>
      </c>
      <c r="E7" s="15">
        <f t="shared" si="0"/>
        <v>80.01794393365023</v>
      </c>
      <c r="F7"/>
      <c r="G7"/>
    </row>
    <row r="8" spans="1:7" ht="15">
      <c r="A8" s="17" t="s">
        <v>59</v>
      </c>
      <c r="B8" s="18" t="s">
        <v>60</v>
      </c>
      <c r="C8" s="19">
        <v>70954</v>
      </c>
      <c r="D8" s="20">
        <v>4607171</v>
      </c>
      <c r="E8" s="15">
        <f t="shared" si="0"/>
        <v>64.93180088508048</v>
      </c>
      <c r="F8"/>
      <c r="G8"/>
    </row>
    <row r="9" spans="1:7" ht="15">
      <c r="A9" s="17" t="s">
        <v>310</v>
      </c>
      <c r="B9" s="18" t="s">
        <v>136</v>
      </c>
      <c r="C9" s="19">
        <v>2114</v>
      </c>
      <c r="D9" s="20">
        <v>91046</v>
      </c>
      <c r="E9" s="15">
        <f t="shared" si="0"/>
        <v>43.068117313150424</v>
      </c>
      <c r="F9"/>
      <c r="G9"/>
    </row>
    <row r="10" spans="1:7" ht="15">
      <c r="A10" s="17" t="s">
        <v>278</v>
      </c>
      <c r="B10" s="18" t="s">
        <v>146</v>
      </c>
      <c r="C10" s="19">
        <v>3850</v>
      </c>
      <c r="D10" s="20">
        <v>159067</v>
      </c>
      <c r="E10" s="15">
        <f t="shared" si="0"/>
        <v>41.3161038961039</v>
      </c>
      <c r="F10"/>
      <c r="G10"/>
    </row>
    <row r="11" spans="1:7" ht="15">
      <c r="A11" s="17" t="s">
        <v>272</v>
      </c>
      <c r="B11" s="18" t="s">
        <v>240</v>
      </c>
      <c r="C11" s="19">
        <v>4354</v>
      </c>
      <c r="D11" s="20">
        <v>172507</v>
      </c>
      <c r="E11" s="15">
        <f t="shared" si="0"/>
        <v>39.62034910427193</v>
      </c>
      <c r="F11"/>
      <c r="G11"/>
    </row>
    <row r="12" spans="1:7" ht="15">
      <c r="A12" s="17" t="s">
        <v>156</v>
      </c>
      <c r="B12" s="18" t="s">
        <v>100</v>
      </c>
      <c r="C12" s="19">
        <v>17240</v>
      </c>
      <c r="D12" s="20">
        <v>859277</v>
      </c>
      <c r="E12" s="15">
        <f t="shared" si="0"/>
        <v>49.84205336426914</v>
      </c>
      <c r="F12"/>
      <c r="G12"/>
    </row>
    <row r="13" spans="1:7" ht="15">
      <c r="A13" s="17" t="s">
        <v>72</v>
      </c>
      <c r="B13" s="18" t="s">
        <v>73</v>
      </c>
      <c r="C13" s="19">
        <v>44764</v>
      </c>
      <c r="D13" s="20">
        <v>1359285</v>
      </c>
      <c r="E13" s="15">
        <f t="shared" si="0"/>
        <v>30.36558395138951</v>
      </c>
      <c r="F13"/>
      <c r="G13"/>
    </row>
    <row r="14" spans="1:7" ht="15">
      <c r="A14" s="17" t="s">
        <v>50</v>
      </c>
      <c r="B14" s="18" t="s">
        <v>51</v>
      </c>
      <c r="C14" s="19">
        <v>76418</v>
      </c>
      <c r="D14" s="20">
        <v>3827252</v>
      </c>
      <c r="E14" s="15">
        <f t="shared" si="0"/>
        <v>50.083121777591664</v>
      </c>
      <c r="F14"/>
      <c r="G14"/>
    </row>
    <row r="15" spans="1:7" ht="15">
      <c r="A15" s="17" t="s">
        <v>279</v>
      </c>
      <c r="B15" s="18" t="s">
        <v>111</v>
      </c>
      <c r="C15" s="19">
        <v>3845</v>
      </c>
      <c r="D15" s="20">
        <v>63821</v>
      </c>
      <c r="E15" s="15">
        <f t="shared" si="0"/>
        <v>16.598439531859558</v>
      </c>
      <c r="F15"/>
      <c r="G15"/>
    </row>
    <row r="16" spans="1:7" ht="15">
      <c r="A16" s="17" t="s">
        <v>191</v>
      </c>
      <c r="B16" s="18" t="s">
        <v>192</v>
      </c>
      <c r="C16" s="19">
        <v>10852</v>
      </c>
      <c r="D16" s="20">
        <v>740663</v>
      </c>
      <c r="E16" s="15">
        <f t="shared" si="0"/>
        <v>68.251290084777</v>
      </c>
      <c r="F16"/>
      <c r="G16"/>
    </row>
    <row r="17" spans="1:7" ht="15">
      <c r="A17" s="17" t="s">
        <v>94</v>
      </c>
      <c r="B17" s="18" t="s">
        <v>95</v>
      </c>
      <c r="C17" s="19">
        <v>34125</v>
      </c>
      <c r="D17" s="20">
        <v>1835672</v>
      </c>
      <c r="E17" s="15">
        <f t="shared" si="0"/>
        <v>53.792586080586084</v>
      </c>
      <c r="F17"/>
      <c r="G17"/>
    </row>
    <row r="18" spans="1:7" ht="15">
      <c r="A18" s="17" t="s">
        <v>281</v>
      </c>
      <c r="B18" s="18" t="s">
        <v>118</v>
      </c>
      <c r="C18" s="19">
        <v>3817</v>
      </c>
      <c r="D18" s="20">
        <v>349181</v>
      </c>
      <c r="E18" s="15">
        <f t="shared" si="0"/>
        <v>91.48048205396908</v>
      </c>
      <c r="F18"/>
      <c r="G18"/>
    </row>
    <row r="19" spans="1:7" ht="15">
      <c r="A19" s="17" t="s">
        <v>273</v>
      </c>
      <c r="B19" s="18" t="s">
        <v>274</v>
      </c>
      <c r="C19" s="19">
        <v>4242</v>
      </c>
      <c r="D19" s="20">
        <v>275199</v>
      </c>
      <c r="E19" s="15">
        <f t="shared" si="0"/>
        <v>64.87482319660538</v>
      </c>
      <c r="F19"/>
      <c r="G19"/>
    </row>
    <row r="20" spans="1:7" ht="15">
      <c r="A20" s="17" t="s">
        <v>277</v>
      </c>
      <c r="B20" s="18" t="s">
        <v>196</v>
      </c>
      <c r="C20" s="19">
        <v>3999</v>
      </c>
      <c r="D20" s="20">
        <v>304891</v>
      </c>
      <c r="E20" s="15">
        <f t="shared" si="0"/>
        <v>76.24181045261315</v>
      </c>
      <c r="F20"/>
      <c r="G20"/>
    </row>
    <row r="21" spans="1:7" ht="15">
      <c r="A21" s="17" t="s">
        <v>270</v>
      </c>
      <c r="B21" s="18" t="s">
        <v>97</v>
      </c>
      <c r="C21" s="19">
        <v>4516</v>
      </c>
      <c r="D21" s="20">
        <v>175373</v>
      </c>
      <c r="E21" s="15">
        <f t="shared" si="0"/>
        <v>38.8337023914969</v>
      </c>
      <c r="F21"/>
      <c r="G21"/>
    </row>
    <row r="22" spans="1:7" ht="15">
      <c r="A22" s="17" t="s">
        <v>167</v>
      </c>
      <c r="B22" s="18" t="s">
        <v>168</v>
      </c>
      <c r="C22" s="19">
        <v>15014</v>
      </c>
      <c r="D22" s="20">
        <v>518515</v>
      </c>
      <c r="E22" s="15">
        <f t="shared" si="0"/>
        <v>34.53543359531104</v>
      </c>
      <c r="F22"/>
      <c r="G22"/>
    </row>
    <row r="23" spans="1:7" ht="15">
      <c r="A23" s="17" t="s">
        <v>134</v>
      </c>
      <c r="B23" s="18" t="s">
        <v>82</v>
      </c>
      <c r="C23" s="19">
        <v>21940</v>
      </c>
      <c r="D23" s="20">
        <v>928224</v>
      </c>
      <c r="E23" s="15">
        <f t="shared" si="0"/>
        <v>42.3073837739289</v>
      </c>
      <c r="F23"/>
      <c r="G23"/>
    </row>
    <row r="24" spans="1:7" ht="15">
      <c r="A24" s="17" t="s">
        <v>344</v>
      </c>
      <c r="B24" s="18" t="s">
        <v>274</v>
      </c>
      <c r="C24" s="19">
        <v>1056</v>
      </c>
      <c r="D24" s="20">
        <v>133979</v>
      </c>
      <c r="E24" s="15">
        <f t="shared" si="0"/>
        <v>126.87405303030303</v>
      </c>
      <c r="F24"/>
      <c r="G24"/>
    </row>
    <row r="25" spans="1:7" ht="15">
      <c r="A25" s="17" t="s">
        <v>289</v>
      </c>
      <c r="B25" s="18" t="s">
        <v>146</v>
      </c>
      <c r="C25" s="19">
        <v>3152</v>
      </c>
      <c r="D25" s="20">
        <v>170647</v>
      </c>
      <c r="E25" s="15">
        <f t="shared" si="0"/>
        <v>54.13927664974619</v>
      </c>
      <c r="F25"/>
      <c r="G25"/>
    </row>
    <row r="26" spans="1:7" ht="15">
      <c r="A26" s="17" t="s">
        <v>223</v>
      </c>
      <c r="B26" s="18" t="s">
        <v>224</v>
      </c>
      <c r="C26" s="19">
        <v>8471</v>
      </c>
      <c r="D26" s="20">
        <v>566315</v>
      </c>
      <c r="E26" s="15">
        <f t="shared" si="0"/>
        <v>66.8533821272577</v>
      </c>
      <c r="F26"/>
      <c r="G26"/>
    </row>
    <row r="27" spans="1:7" ht="15">
      <c r="A27" s="17" t="s">
        <v>218</v>
      </c>
      <c r="B27" s="18" t="s">
        <v>146</v>
      </c>
      <c r="C27" s="19">
        <v>8902</v>
      </c>
      <c r="D27" s="20">
        <v>672538</v>
      </c>
      <c r="E27" s="15">
        <f t="shared" si="0"/>
        <v>75.54909009211413</v>
      </c>
      <c r="F27"/>
      <c r="G27"/>
    </row>
    <row r="28" spans="1:7" ht="15">
      <c r="A28" s="17" t="s">
        <v>237</v>
      </c>
      <c r="B28" s="18" t="s">
        <v>46</v>
      </c>
      <c r="C28" s="19">
        <v>6945</v>
      </c>
      <c r="D28" s="20">
        <v>352135</v>
      </c>
      <c r="E28" s="15">
        <f t="shared" si="0"/>
        <v>50.703383729301656</v>
      </c>
      <c r="F28"/>
      <c r="G28"/>
    </row>
    <row r="29" spans="1:7" ht="26.25">
      <c r="A29" s="17" t="s">
        <v>324</v>
      </c>
      <c r="B29" s="18" t="s">
        <v>213</v>
      </c>
      <c r="C29" s="19">
        <v>1680</v>
      </c>
      <c r="D29" s="20">
        <v>226890</v>
      </c>
      <c r="E29" s="15">
        <f t="shared" si="0"/>
        <v>135.05357142857142</v>
      </c>
      <c r="F29"/>
      <c r="G29"/>
    </row>
    <row r="30" spans="1:7" ht="15">
      <c r="A30" s="17" t="s">
        <v>288</v>
      </c>
      <c r="B30" s="18" t="s">
        <v>202</v>
      </c>
      <c r="C30" s="19">
        <v>3180</v>
      </c>
      <c r="D30" s="20">
        <v>184914</v>
      </c>
      <c r="E30" s="15">
        <f t="shared" si="0"/>
        <v>58.14905660377359</v>
      </c>
      <c r="F30"/>
      <c r="G30"/>
    </row>
    <row r="31" spans="1:7" ht="15">
      <c r="A31" s="17" t="s">
        <v>165</v>
      </c>
      <c r="B31" s="18" t="s">
        <v>166</v>
      </c>
      <c r="C31" s="19">
        <v>15242</v>
      </c>
      <c r="D31" s="20">
        <v>586714</v>
      </c>
      <c r="E31" s="15">
        <f t="shared" si="0"/>
        <v>38.49324235664611</v>
      </c>
      <c r="F31"/>
      <c r="G31"/>
    </row>
    <row r="32" spans="1:7" ht="15">
      <c r="A32" s="17" t="s">
        <v>79</v>
      </c>
      <c r="B32" s="18" t="s">
        <v>73</v>
      </c>
      <c r="C32" s="19">
        <v>40258</v>
      </c>
      <c r="D32" s="20">
        <v>1577474</v>
      </c>
      <c r="E32" s="15">
        <f t="shared" si="0"/>
        <v>39.18411247453922</v>
      </c>
      <c r="F32"/>
      <c r="G32"/>
    </row>
    <row r="33" spans="1:7" ht="15">
      <c r="A33" s="17" t="s">
        <v>235</v>
      </c>
      <c r="B33" s="18" t="s">
        <v>91</v>
      </c>
      <c r="C33" s="19">
        <v>7080</v>
      </c>
      <c r="D33" s="20">
        <v>450471</v>
      </c>
      <c r="E33" s="15">
        <f t="shared" si="0"/>
        <v>63.62584745762712</v>
      </c>
      <c r="F33"/>
      <c r="G33"/>
    </row>
    <row r="34" spans="1:7" ht="15">
      <c r="A34" s="17" t="s">
        <v>297</v>
      </c>
      <c r="B34" s="18" t="s">
        <v>172</v>
      </c>
      <c r="C34" s="19">
        <v>2684</v>
      </c>
      <c r="D34" s="20">
        <v>305732</v>
      </c>
      <c r="E34" s="15">
        <f t="shared" si="0"/>
        <v>113.9090909090909</v>
      </c>
      <c r="F34"/>
      <c r="G34"/>
    </row>
    <row r="35" spans="1:7" ht="15">
      <c r="A35" s="17" t="s">
        <v>259</v>
      </c>
      <c r="B35" s="18" t="s">
        <v>70</v>
      </c>
      <c r="C35" s="19">
        <v>5306</v>
      </c>
      <c r="D35" s="20">
        <v>215465</v>
      </c>
      <c r="E35" s="15">
        <f t="shared" si="0"/>
        <v>40.607802487749716</v>
      </c>
      <c r="F35"/>
      <c r="G35"/>
    </row>
    <row r="36" spans="1:7" ht="15">
      <c r="A36" s="17" t="s">
        <v>335</v>
      </c>
      <c r="B36" s="18" t="s">
        <v>229</v>
      </c>
      <c r="C36" s="19">
        <v>1391</v>
      </c>
      <c r="D36" s="20">
        <v>63066</v>
      </c>
      <c r="E36" s="15">
        <f t="shared" si="0"/>
        <v>45.33860531991373</v>
      </c>
      <c r="F36"/>
      <c r="G36"/>
    </row>
    <row r="37" spans="1:7" ht="15">
      <c r="A37" s="17" t="s">
        <v>48</v>
      </c>
      <c r="B37" s="18" t="s">
        <v>37</v>
      </c>
      <c r="C37" s="19">
        <v>83293</v>
      </c>
      <c r="D37" s="20">
        <v>6193393</v>
      </c>
      <c r="E37" s="15">
        <f t="shared" si="0"/>
        <v>74.3567046450482</v>
      </c>
      <c r="F37"/>
      <c r="G37"/>
    </row>
    <row r="38" spans="1:7" ht="15">
      <c r="A38" s="17" t="s">
        <v>169</v>
      </c>
      <c r="B38" s="18" t="s">
        <v>170</v>
      </c>
      <c r="C38" s="19">
        <v>14437</v>
      </c>
      <c r="D38" s="20">
        <v>771459</v>
      </c>
      <c r="E38" s="15">
        <f t="shared" si="0"/>
        <v>53.43624021611138</v>
      </c>
      <c r="F38"/>
      <c r="G38"/>
    </row>
    <row r="39" spans="1:7" ht="15">
      <c r="A39" s="17" t="s">
        <v>230</v>
      </c>
      <c r="B39" s="18" t="s">
        <v>70</v>
      </c>
      <c r="C39" s="19">
        <v>7579</v>
      </c>
      <c r="D39" s="20">
        <v>274703</v>
      </c>
      <c r="E39" s="15">
        <f t="shared" si="0"/>
        <v>36.24528301886792</v>
      </c>
      <c r="F39"/>
      <c r="G39"/>
    </row>
    <row r="40" spans="1:7" ht="15">
      <c r="A40" s="17" t="s">
        <v>71</v>
      </c>
      <c r="B40" s="18" t="s">
        <v>64</v>
      </c>
      <c r="C40" s="19">
        <v>51170</v>
      </c>
      <c r="D40" s="20">
        <v>1526700</v>
      </c>
      <c r="E40" s="15">
        <f t="shared" si="0"/>
        <v>29.835841313269494</v>
      </c>
      <c r="F40"/>
      <c r="G40"/>
    </row>
    <row r="41" spans="1:7" ht="15">
      <c r="A41" s="17" t="s">
        <v>258</v>
      </c>
      <c r="B41" s="18" t="s">
        <v>164</v>
      </c>
      <c r="C41" s="19">
        <v>5327</v>
      </c>
      <c r="D41" s="20">
        <v>116943</v>
      </c>
      <c r="E41" s="15">
        <f t="shared" si="0"/>
        <v>21.95288154683687</v>
      </c>
      <c r="F41"/>
      <c r="G41"/>
    </row>
    <row r="42" spans="1:7" ht="15">
      <c r="A42" s="17" t="s">
        <v>254</v>
      </c>
      <c r="B42" s="18" t="s">
        <v>255</v>
      </c>
      <c r="C42" s="19">
        <v>5772</v>
      </c>
      <c r="D42" s="20">
        <v>210183</v>
      </c>
      <c r="E42" s="15">
        <f t="shared" si="0"/>
        <v>36.41424116424116</v>
      </c>
      <c r="F42"/>
      <c r="G42"/>
    </row>
    <row r="43" spans="1:7" ht="15">
      <c r="A43" s="17" t="s">
        <v>216</v>
      </c>
      <c r="B43" s="18" t="s">
        <v>217</v>
      </c>
      <c r="C43" s="19">
        <v>9119</v>
      </c>
      <c r="D43" s="20">
        <v>399035</v>
      </c>
      <c r="E43" s="15">
        <f t="shared" si="0"/>
        <v>43.75863581533063</v>
      </c>
      <c r="F43"/>
      <c r="G43"/>
    </row>
    <row r="44" spans="1:7" ht="15">
      <c r="A44" s="17" t="s">
        <v>304</v>
      </c>
      <c r="B44" s="18" t="s">
        <v>73</v>
      </c>
      <c r="C44" s="19">
        <v>2256</v>
      </c>
      <c r="D44" s="20">
        <v>139552</v>
      </c>
      <c r="E44" s="15">
        <f t="shared" si="0"/>
        <v>61.858156028368796</v>
      </c>
      <c r="F44"/>
      <c r="G44"/>
    </row>
    <row r="45" spans="1:7" ht="15">
      <c r="A45" s="17" t="s">
        <v>330</v>
      </c>
      <c r="B45" s="18" t="s">
        <v>109</v>
      </c>
      <c r="C45" s="19">
        <v>1459</v>
      </c>
      <c r="D45" s="20">
        <v>131334</v>
      </c>
      <c r="E45" s="15">
        <f t="shared" si="0"/>
        <v>90.01644962302947</v>
      </c>
      <c r="F45"/>
      <c r="G45"/>
    </row>
    <row r="46" spans="1:7" ht="15">
      <c r="A46" s="17" t="s">
        <v>305</v>
      </c>
      <c r="B46" s="18" t="s">
        <v>184</v>
      </c>
      <c r="C46" s="19">
        <v>2228</v>
      </c>
      <c r="D46" s="20">
        <v>115707</v>
      </c>
      <c r="E46" s="15">
        <f t="shared" si="0"/>
        <v>51.93312387791742</v>
      </c>
      <c r="F46"/>
      <c r="G46"/>
    </row>
    <row r="47" spans="1:7" ht="15">
      <c r="A47" s="17" t="s">
        <v>239</v>
      </c>
      <c r="B47" s="18" t="s">
        <v>240</v>
      </c>
      <c r="C47" s="19">
        <v>6683</v>
      </c>
      <c r="D47" s="20">
        <v>373152</v>
      </c>
      <c r="E47" s="15">
        <f t="shared" si="0"/>
        <v>55.83600179560078</v>
      </c>
      <c r="F47"/>
      <c r="G47"/>
    </row>
    <row r="48" spans="1:7" ht="15">
      <c r="A48" s="17" t="s">
        <v>193</v>
      </c>
      <c r="B48" s="18" t="s">
        <v>194</v>
      </c>
      <c r="C48" s="19">
        <v>10713</v>
      </c>
      <c r="D48" s="20">
        <v>202920</v>
      </c>
      <c r="E48" s="15">
        <f t="shared" si="0"/>
        <v>18.94147297675721</v>
      </c>
      <c r="F48"/>
      <c r="G48"/>
    </row>
    <row r="49" spans="1:7" ht="15">
      <c r="A49" s="17" t="s">
        <v>123</v>
      </c>
      <c r="B49" s="18" t="s">
        <v>124</v>
      </c>
      <c r="C49" s="19">
        <v>24587</v>
      </c>
      <c r="D49" s="20">
        <v>1564882</v>
      </c>
      <c r="E49" s="15">
        <f t="shared" si="0"/>
        <v>63.646723878472365</v>
      </c>
      <c r="F49"/>
      <c r="G49"/>
    </row>
    <row r="50" spans="1:7" ht="15">
      <c r="A50" s="17" t="s">
        <v>76</v>
      </c>
      <c r="B50" s="18" t="s">
        <v>27</v>
      </c>
      <c r="C50" s="19">
        <v>41810</v>
      </c>
      <c r="D50" s="20">
        <v>1525860</v>
      </c>
      <c r="E50" s="15">
        <f t="shared" si="0"/>
        <v>36.49509686677828</v>
      </c>
      <c r="F50"/>
      <c r="G50"/>
    </row>
    <row r="51" spans="1:7" ht="15">
      <c r="A51" s="17" t="s">
        <v>290</v>
      </c>
      <c r="B51" s="18" t="s">
        <v>146</v>
      </c>
      <c r="C51" s="19">
        <v>3088</v>
      </c>
      <c r="D51" s="20">
        <v>582748</v>
      </c>
      <c r="E51" s="15">
        <f t="shared" si="0"/>
        <v>188.71373056994818</v>
      </c>
      <c r="F51"/>
      <c r="G51"/>
    </row>
    <row r="52" spans="1:7" ht="15">
      <c r="A52" s="17" t="s">
        <v>176</v>
      </c>
      <c r="B52" s="18" t="s">
        <v>73</v>
      </c>
      <c r="C52" s="19">
        <v>12167</v>
      </c>
      <c r="D52" s="20">
        <v>759968</v>
      </c>
      <c r="E52" s="15">
        <f t="shared" si="0"/>
        <v>62.46141201610915</v>
      </c>
      <c r="F52"/>
      <c r="G52"/>
    </row>
    <row r="53" spans="1:7" ht="15">
      <c r="A53" s="17" t="s">
        <v>315</v>
      </c>
      <c r="B53" s="18" t="s">
        <v>124</v>
      </c>
      <c r="C53" s="19">
        <v>1915</v>
      </c>
      <c r="D53" s="20">
        <v>78720</v>
      </c>
      <c r="E53" s="15">
        <f t="shared" si="0"/>
        <v>41.10704960835509</v>
      </c>
      <c r="F53"/>
      <c r="G53"/>
    </row>
    <row r="54" spans="1:7" ht="15">
      <c r="A54" s="17" t="s">
        <v>228</v>
      </c>
      <c r="B54" s="18" t="s">
        <v>229</v>
      </c>
      <c r="C54" s="19">
        <v>7724</v>
      </c>
      <c r="D54" s="20">
        <v>748270</v>
      </c>
      <c r="E54" s="15">
        <f t="shared" si="0"/>
        <v>96.87597099948213</v>
      </c>
      <c r="F54"/>
      <c r="G54"/>
    </row>
    <row r="55" spans="1:7" ht="15">
      <c r="A55" s="17" t="s">
        <v>348</v>
      </c>
      <c r="B55" s="18" t="s">
        <v>70</v>
      </c>
      <c r="C55" s="19">
        <v>790</v>
      </c>
      <c r="D55" s="22">
        <v>24607</v>
      </c>
      <c r="E55" s="15">
        <f t="shared" si="0"/>
        <v>31.148101265822785</v>
      </c>
      <c r="F55"/>
      <c r="G55"/>
    </row>
    <row r="56" spans="1:7" ht="15">
      <c r="A56" s="17" t="s">
        <v>300</v>
      </c>
      <c r="B56" s="18" t="s">
        <v>155</v>
      </c>
      <c r="C56" s="19">
        <v>2362</v>
      </c>
      <c r="D56" s="20">
        <v>154334</v>
      </c>
      <c r="E56" s="15">
        <f t="shared" si="0"/>
        <v>65.34038950042337</v>
      </c>
      <c r="F56"/>
      <c r="G56"/>
    </row>
    <row r="57" spans="1:7" ht="15">
      <c r="A57" s="17" t="s">
        <v>352</v>
      </c>
      <c r="B57" s="18" t="s">
        <v>274</v>
      </c>
      <c r="C57" s="19">
        <v>542</v>
      </c>
      <c r="D57" s="20">
        <v>43548</v>
      </c>
      <c r="E57" s="15">
        <f t="shared" si="0"/>
        <v>80.34686346863468</v>
      </c>
      <c r="F57"/>
      <c r="G57"/>
    </row>
    <row r="58" spans="1:7" ht="15">
      <c r="A58" s="17" t="s">
        <v>112</v>
      </c>
      <c r="B58" s="18" t="s">
        <v>27</v>
      </c>
      <c r="C58" s="19">
        <v>29698</v>
      </c>
      <c r="D58" s="20">
        <v>3142091</v>
      </c>
      <c r="E58" s="15">
        <f t="shared" si="0"/>
        <v>105.80143444002964</v>
      </c>
      <c r="F58"/>
      <c r="G58"/>
    </row>
    <row r="59" spans="1:7" ht="15">
      <c r="A59" s="17" t="s">
        <v>171</v>
      </c>
      <c r="B59" s="18" t="s">
        <v>172</v>
      </c>
      <c r="C59" s="19">
        <v>13665</v>
      </c>
      <c r="D59" s="20">
        <v>1390647</v>
      </c>
      <c r="E59" s="15">
        <f t="shared" si="0"/>
        <v>101.76706915477497</v>
      </c>
      <c r="F59"/>
      <c r="G59"/>
    </row>
    <row r="60" spans="1:7" ht="15">
      <c r="A60" s="17" t="s">
        <v>271</v>
      </c>
      <c r="B60" s="18" t="s">
        <v>44</v>
      </c>
      <c r="C60" s="19">
        <v>4384</v>
      </c>
      <c r="D60" s="20"/>
      <c r="E60" s="15">
        <f t="shared" si="0"/>
        <v>0</v>
      </c>
      <c r="F60"/>
      <c r="G60"/>
    </row>
    <row r="61" spans="1:7" ht="15">
      <c r="A61" s="17" t="s">
        <v>45</v>
      </c>
      <c r="B61" s="18" t="s">
        <v>46</v>
      </c>
      <c r="C61" s="19">
        <v>92236</v>
      </c>
      <c r="D61" s="20">
        <v>6956355</v>
      </c>
      <c r="E61" s="15">
        <f t="shared" si="0"/>
        <v>75.41908799167354</v>
      </c>
      <c r="F61"/>
      <c r="G61"/>
    </row>
    <row r="62" spans="1:7" ht="15">
      <c r="A62" s="17" t="s">
        <v>28</v>
      </c>
      <c r="B62" s="18" t="s">
        <v>29</v>
      </c>
      <c r="C62" s="19">
        <v>179703</v>
      </c>
      <c r="D62" s="20">
        <v>11969228</v>
      </c>
      <c r="E62" s="15">
        <f t="shared" si="0"/>
        <v>66.60561036821868</v>
      </c>
      <c r="F62"/>
      <c r="G62"/>
    </row>
    <row r="63" spans="1:7" ht="15">
      <c r="A63" s="17" t="s">
        <v>275</v>
      </c>
      <c r="B63" s="18" t="s">
        <v>111</v>
      </c>
      <c r="C63" s="19">
        <v>4239</v>
      </c>
      <c r="D63" s="20">
        <v>106279</v>
      </c>
      <c r="E63" s="15">
        <f t="shared" si="0"/>
        <v>25.07171502712904</v>
      </c>
      <c r="F63"/>
      <c r="G63"/>
    </row>
    <row r="64" spans="1:7" ht="15">
      <c r="A64" s="17" t="s">
        <v>337</v>
      </c>
      <c r="B64" s="18" t="s">
        <v>222</v>
      </c>
      <c r="C64" s="19">
        <v>1333</v>
      </c>
      <c r="D64" s="20">
        <v>49279</v>
      </c>
      <c r="E64" s="15">
        <f t="shared" si="0"/>
        <v>36.96849212303076</v>
      </c>
      <c r="F64"/>
      <c r="G64"/>
    </row>
    <row r="65" spans="1:7" ht="15">
      <c r="A65" s="17" t="s">
        <v>127</v>
      </c>
      <c r="B65" s="18" t="s">
        <v>128</v>
      </c>
      <c r="C65" s="19">
        <v>24277</v>
      </c>
      <c r="D65" s="20">
        <v>972595</v>
      </c>
      <c r="E65" s="15">
        <f t="shared" si="0"/>
        <v>40.062404745232115</v>
      </c>
      <c r="F65"/>
      <c r="G65"/>
    </row>
    <row r="66" spans="1:7" ht="15">
      <c r="A66" s="17" t="s">
        <v>296</v>
      </c>
      <c r="B66" s="18" t="s">
        <v>229</v>
      </c>
      <c r="C66" s="19">
        <v>2797</v>
      </c>
      <c r="D66" s="20">
        <v>242494</v>
      </c>
      <c r="E66" s="15">
        <f t="shared" si="0"/>
        <v>86.6978905970683</v>
      </c>
      <c r="F66"/>
      <c r="G66"/>
    </row>
    <row r="67" spans="1:7" ht="15">
      <c r="A67" s="17" t="s">
        <v>227</v>
      </c>
      <c r="B67" s="18" t="s">
        <v>179</v>
      </c>
      <c r="C67" s="19">
        <v>8291</v>
      </c>
      <c r="D67" s="20">
        <v>434534</v>
      </c>
      <c r="E67" s="15">
        <f aca="true" t="shared" si="1" ref="E67:E130">D67/C67</f>
        <v>52.41032444819684</v>
      </c>
      <c r="F67"/>
      <c r="G67"/>
    </row>
    <row r="68" spans="1:7" ht="15">
      <c r="A68" s="17" t="s">
        <v>190</v>
      </c>
      <c r="B68" s="18" t="s">
        <v>66</v>
      </c>
      <c r="C68" s="19">
        <v>11005</v>
      </c>
      <c r="D68" s="20">
        <v>376178</v>
      </c>
      <c r="E68" s="15">
        <f t="shared" si="1"/>
        <v>34.18246251703771</v>
      </c>
      <c r="F68"/>
      <c r="G68"/>
    </row>
    <row r="69" spans="1:7" ht="15">
      <c r="A69" s="17" t="s">
        <v>333</v>
      </c>
      <c r="B69" s="18" t="s">
        <v>204</v>
      </c>
      <c r="C69" s="19">
        <v>1399</v>
      </c>
      <c r="D69" s="20">
        <v>210484</v>
      </c>
      <c r="E69" s="15">
        <f t="shared" si="1"/>
        <v>150.45318084345962</v>
      </c>
      <c r="F69"/>
      <c r="G69"/>
    </row>
    <row r="70" spans="1:7" ht="26.25">
      <c r="A70" s="17" t="s">
        <v>108</v>
      </c>
      <c r="B70" s="18" t="s">
        <v>109</v>
      </c>
      <c r="C70" s="19">
        <v>30385</v>
      </c>
      <c r="D70" s="20">
        <v>2318726</v>
      </c>
      <c r="E70" s="15">
        <f t="shared" si="1"/>
        <v>76.31153529702155</v>
      </c>
      <c r="F70"/>
      <c r="G70"/>
    </row>
    <row r="71" spans="1:7" ht="15">
      <c r="A71" s="17" t="s">
        <v>188</v>
      </c>
      <c r="B71" s="18" t="s">
        <v>189</v>
      </c>
      <c r="C71" s="19">
        <v>11123</v>
      </c>
      <c r="D71" s="20">
        <v>848228</v>
      </c>
      <c r="E71" s="15">
        <f t="shared" si="1"/>
        <v>76.25892295244088</v>
      </c>
      <c r="F71"/>
      <c r="G71"/>
    </row>
    <row r="72" spans="1:7" ht="15">
      <c r="A72" s="17" t="s">
        <v>236</v>
      </c>
      <c r="B72" s="18" t="s">
        <v>170</v>
      </c>
      <c r="C72" s="19">
        <v>7041</v>
      </c>
      <c r="D72" s="20">
        <v>850321</v>
      </c>
      <c r="E72" s="15">
        <f t="shared" si="1"/>
        <v>120.76707853998012</v>
      </c>
      <c r="F72"/>
      <c r="G72"/>
    </row>
    <row r="73" spans="1:7" ht="15">
      <c r="A73" s="17" t="s">
        <v>158</v>
      </c>
      <c r="B73" s="18" t="s">
        <v>159</v>
      </c>
      <c r="C73" s="19">
        <v>16391</v>
      </c>
      <c r="D73" s="20">
        <v>1592563</v>
      </c>
      <c r="E73" s="15">
        <f t="shared" si="1"/>
        <v>97.16081996217436</v>
      </c>
      <c r="F73"/>
      <c r="G73"/>
    </row>
    <row r="74" spans="1:7" ht="15">
      <c r="A74" s="17" t="s">
        <v>214</v>
      </c>
      <c r="B74" s="18" t="s">
        <v>172</v>
      </c>
      <c r="C74" s="19">
        <v>9175</v>
      </c>
      <c r="D74" s="20">
        <v>744016</v>
      </c>
      <c r="E74" s="15">
        <f t="shared" si="1"/>
        <v>81.0916621253406</v>
      </c>
      <c r="F74"/>
      <c r="G74"/>
    </row>
    <row r="75" spans="1:7" ht="15">
      <c r="A75" s="17" t="s">
        <v>54</v>
      </c>
      <c r="B75" s="18" t="s">
        <v>27</v>
      </c>
      <c r="C75" s="19">
        <v>75242</v>
      </c>
      <c r="D75" s="20">
        <v>3253919</v>
      </c>
      <c r="E75" s="15">
        <f t="shared" si="1"/>
        <v>43.24604609127881</v>
      </c>
      <c r="F75"/>
      <c r="G75"/>
    </row>
    <row r="76" spans="1:7" ht="15">
      <c r="A76" s="17" t="s">
        <v>215</v>
      </c>
      <c r="B76" s="18" t="s">
        <v>111</v>
      </c>
      <c r="C76" s="19">
        <v>9126</v>
      </c>
      <c r="D76" s="20">
        <v>639351</v>
      </c>
      <c r="E76" s="15">
        <f t="shared" si="1"/>
        <v>70.05818540433926</v>
      </c>
      <c r="F76"/>
      <c r="G76"/>
    </row>
    <row r="77" spans="1:7" ht="15">
      <c r="A77" s="17" t="s">
        <v>342</v>
      </c>
      <c r="B77" s="18" t="s">
        <v>213</v>
      </c>
      <c r="C77" s="19">
        <v>1189</v>
      </c>
      <c r="D77" s="20">
        <v>117158</v>
      </c>
      <c r="E77" s="15">
        <f t="shared" si="1"/>
        <v>98.53490328006728</v>
      </c>
      <c r="F77"/>
      <c r="G77"/>
    </row>
    <row r="78" spans="1:7" ht="15">
      <c r="A78" s="17" t="s">
        <v>83</v>
      </c>
      <c r="B78" s="18" t="s">
        <v>46</v>
      </c>
      <c r="C78" s="19">
        <v>37608</v>
      </c>
      <c r="D78" s="20">
        <v>2069189</v>
      </c>
      <c r="E78" s="15">
        <f t="shared" si="1"/>
        <v>55.0199159753244</v>
      </c>
      <c r="F78"/>
      <c r="G78"/>
    </row>
    <row r="79" spans="1:7" ht="26.25">
      <c r="A79" s="17" t="s">
        <v>121</v>
      </c>
      <c r="B79" s="18" t="s">
        <v>122</v>
      </c>
      <c r="C79" s="19">
        <v>25740</v>
      </c>
      <c r="D79" s="20">
        <v>1345370</v>
      </c>
      <c r="E79" s="15">
        <f t="shared" si="1"/>
        <v>52.26767676767677</v>
      </c>
      <c r="F79"/>
      <c r="G79"/>
    </row>
    <row r="80" spans="1:7" ht="15">
      <c r="A80" s="17" t="s">
        <v>242</v>
      </c>
      <c r="B80" s="18" t="s">
        <v>53</v>
      </c>
      <c r="C80" s="19">
        <v>6487</v>
      </c>
      <c r="D80" s="20">
        <v>370599</v>
      </c>
      <c r="E80" s="15">
        <f t="shared" si="1"/>
        <v>57.129489748728226</v>
      </c>
      <c r="F80"/>
      <c r="G80"/>
    </row>
    <row r="81" spans="1:7" ht="15">
      <c r="A81" s="17" t="s">
        <v>105</v>
      </c>
      <c r="B81" s="18" t="s">
        <v>44</v>
      </c>
      <c r="C81" s="19">
        <v>31658</v>
      </c>
      <c r="D81" s="20">
        <v>1583200</v>
      </c>
      <c r="E81" s="15">
        <f t="shared" si="1"/>
        <v>50.009476277718115</v>
      </c>
      <c r="F81"/>
      <c r="G81"/>
    </row>
    <row r="82" spans="1:7" ht="15">
      <c r="A82" s="17" t="s">
        <v>285</v>
      </c>
      <c r="B82" s="18" t="s">
        <v>70</v>
      </c>
      <c r="C82" s="19">
        <v>3482</v>
      </c>
      <c r="D82" s="20">
        <v>301379</v>
      </c>
      <c r="E82" s="15">
        <f t="shared" si="1"/>
        <v>86.55341757610569</v>
      </c>
      <c r="F82"/>
      <c r="G82"/>
    </row>
    <row r="83" spans="1:7" ht="15">
      <c r="A83" s="17" t="s">
        <v>36</v>
      </c>
      <c r="B83" s="18" t="s">
        <v>37</v>
      </c>
      <c r="C83" s="19">
        <v>140680</v>
      </c>
      <c r="D83" s="20">
        <v>7923807</v>
      </c>
      <c r="E83" s="15">
        <f t="shared" si="1"/>
        <v>56.32504264998578</v>
      </c>
      <c r="F83"/>
      <c r="G83"/>
    </row>
    <row r="84" spans="1:7" ht="15">
      <c r="A84" s="17" t="s">
        <v>205</v>
      </c>
      <c r="B84" s="18" t="s">
        <v>37</v>
      </c>
      <c r="C84" s="19">
        <v>10368</v>
      </c>
      <c r="D84" s="20">
        <v>546068</v>
      </c>
      <c r="E84" s="15">
        <f t="shared" si="1"/>
        <v>52.66859567901235</v>
      </c>
      <c r="F84"/>
      <c r="G84"/>
    </row>
    <row r="85" spans="1:7" ht="15">
      <c r="A85" s="17" t="s">
        <v>49</v>
      </c>
      <c r="B85" s="18" t="s">
        <v>27</v>
      </c>
      <c r="C85" s="19">
        <v>80830</v>
      </c>
      <c r="D85" s="20">
        <v>3645161</v>
      </c>
      <c r="E85" s="15">
        <f t="shared" si="1"/>
        <v>45.09663491277991</v>
      </c>
      <c r="F85"/>
      <c r="G85"/>
    </row>
    <row r="86" spans="1:7" ht="15">
      <c r="A86" s="17" t="s">
        <v>65</v>
      </c>
      <c r="B86" s="18" t="s">
        <v>66</v>
      </c>
      <c r="C86" s="19">
        <v>58997</v>
      </c>
      <c r="D86" s="20">
        <v>4214565</v>
      </c>
      <c r="E86" s="15">
        <f t="shared" si="1"/>
        <v>71.43693747139685</v>
      </c>
      <c r="F86"/>
      <c r="G86"/>
    </row>
    <row r="87" spans="1:7" ht="15">
      <c r="A87" s="17" t="s">
        <v>80</v>
      </c>
      <c r="B87" s="18" t="s">
        <v>81</v>
      </c>
      <c r="C87" s="19">
        <v>39364</v>
      </c>
      <c r="D87" s="20">
        <v>2208158</v>
      </c>
      <c r="E87" s="15">
        <f t="shared" si="1"/>
        <v>56.09587440300783</v>
      </c>
      <c r="F87"/>
      <c r="G87"/>
    </row>
    <row r="88" spans="1:7" ht="15">
      <c r="A88" s="17" t="s">
        <v>245</v>
      </c>
      <c r="B88" s="18" t="s">
        <v>246</v>
      </c>
      <c r="C88" s="19">
        <v>6220</v>
      </c>
      <c r="D88" s="20">
        <v>371127</v>
      </c>
      <c r="E88" s="15">
        <f t="shared" si="1"/>
        <v>59.66672025723473</v>
      </c>
      <c r="F88"/>
      <c r="G88"/>
    </row>
    <row r="89" spans="1:7" ht="15">
      <c r="A89" s="17" t="s">
        <v>346</v>
      </c>
      <c r="B89" s="18" t="s">
        <v>244</v>
      </c>
      <c r="C89" s="19">
        <v>927</v>
      </c>
      <c r="D89" s="20">
        <v>42478</v>
      </c>
      <c r="E89" s="15">
        <f t="shared" si="1"/>
        <v>45.82308522114347</v>
      </c>
      <c r="F89"/>
      <c r="G89"/>
    </row>
    <row r="90" spans="1:7" ht="15">
      <c r="A90" s="17" t="s">
        <v>210</v>
      </c>
      <c r="B90" s="18" t="s">
        <v>104</v>
      </c>
      <c r="C90" s="19">
        <v>9642</v>
      </c>
      <c r="D90" s="20">
        <v>407435</v>
      </c>
      <c r="E90" s="15">
        <f t="shared" si="1"/>
        <v>42.256274631819124</v>
      </c>
      <c r="F90"/>
      <c r="G90"/>
    </row>
    <row r="91" spans="1:7" ht="15">
      <c r="A91" s="17" t="s">
        <v>135</v>
      </c>
      <c r="B91" s="18" t="s">
        <v>136</v>
      </c>
      <c r="C91" s="19">
        <v>21932</v>
      </c>
      <c r="D91" s="20">
        <v>1698359</v>
      </c>
      <c r="E91" s="15">
        <f t="shared" si="1"/>
        <v>77.43748860113077</v>
      </c>
      <c r="F91"/>
      <c r="G91"/>
    </row>
    <row r="92" spans="1:7" ht="15">
      <c r="A92" s="17" t="s">
        <v>125</v>
      </c>
      <c r="B92" s="18" t="s">
        <v>126</v>
      </c>
      <c r="C92" s="19">
        <v>24334</v>
      </c>
      <c r="D92" s="20">
        <v>2443488</v>
      </c>
      <c r="E92" s="15">
        <f t="shared" si="1"/>
        <v>100.41456398454837</v>
      </c>
      <c r="F92"/>
      <c r="G92"/>
    </row>
    <row r="93" spans="1:7" ht="15">
      <c r="A93" s="17" t="s">
        <v>22</v>
      </c>
      <c r="B93" s="18" t="s">
        <v>23</v>
      </c>
      <c r="C93" s="19">
        <v>877389</v>
      </c>
      <c r="D93" s="20">
        <v>45535840</v>
      </c>
      <c r="E93" s="15">
        <f t="shared" si="1"/>
        <v>51.89926019131765</v>
      </c>
      <c r="F93"/>
      <c r="G93"/>
    </row>
    <row r="94" spans="1:7" ht="15">
      <c r="A94" s="17" t="s">
        <v>90</v>
      </c>
      <c r="B94" s="18" t="s">
        <v>91</v>
      </c>
      <c r="C94" s="19">
        <v>35296</v>
      </c>
      <c r="D94" s="20">
        <v>2120224</v>
      </c>
      <c r="E94" s="15">
        <f t="shared" si="1"/>
        <v>60.069809610154124</v>
      </c>
      <c r="F94"/>
      <c r="G94"/>
    </row>
    <row r="95" spans="1:7" ht="15">
      <c r="A95" s="17" t="s">
        <v>306</v>
      </c>
      <c r="B95" s="18" t="s">
        <v>168</v>
      </c>
      <c r="C95" s="19">
        <v>2222</v>
      </c>
      <c r="D95" s="20">
        <v>64650</v>
      </c>
      <c r="E95" s="15">
        <f t="shared" si="1"/>
        <v>29.095409540954094</v>
      </c>
      <c r="F95"/>
      <c r="G95"/>
    </row>
    <row r="96" spans="1:7" ht="15">
      <c r="A96" s="17" t="s">
        <v>106</v>
      </c>
      <c r="B96" s="18" t="s">
        <v>107</v>
      </c>
      <c r="C96" s="19">
        <v>31525</v>
      </c>
      <c r="D96" s="20">
        <v>2340188</v>
      </c>
      <c r="E96" s="15">
        <f t="shared" si="1"/>
        <v>74.23276764472641</v>
      </c>
      <c r="F96"/>
      <c r="G96"/>
    </row>
    <row r="97" spans="1:7" ht="15">
      <c r="A97" s="17" t="s">
        <v>103</v>
      </c>
      <c r="B97" s="18" t="s">
        <v>104</v>
      </c>
      <c r="C97" s="19">
        <v>32247</v>
      </c>
      <c r="D97" s="20">
        <v>1803899</v>
      </c>
      <c r="E97" s="15">
        <f t="shared" si="1"/>
        <v>55.9400564393587</v>
      </c>
      <c r="F97"/>
      <c r="G97"/>
    </row>
    <row r="98" spans="1:7" ht="15">
      <c r="A98" s="17" t="s">
        <v>154</v>
      </c>
      <c r="B98" s="18" t="s">
        <v>155</v>
      </c>
      <c r="C98" s="19">
        <v>17797</v>
      </c>
      <c r="D98" s="20">
        <v>894220</v>
      </c>
      <c r="E98" s="15">
        <f t="shared" si="1"/>
        <v>50.24554700230376</v>
      </c>
      <c r="F98"/>
      <c r="G98"/>
    </row>
    <row r="99" spans="1:7" ht="15">
      <c r="A99" s="17" t="s">
        <v>101</v>
      </c>
      <c r="B99" s="18" t="s">
        <v>102</v>
      </c>
      <c r="C99" s="19">
        <v>32428</v>
      </c>
      <c r="D99" s="20">
        <v>1200780</v>
      </c>
      <c r="E99" s="15">
        <f t="shared" si="1"/>
        <v>37.0291106451215</v>
      </c>
      <c r="F99"/>
      <c r="G99"/>
    </row>
    <row r="100" spans="1:7" ht="15">
      <c r="A100" s="17" t="s">
        <v>63</v>
      </c>
      <c r="B100" s="18" t="s">
        <v>64</v>
      </c>
      <c r="C100" s="19">
        <v>59062</v>
      </c>
      <c r="D100" s="20">
        <v>2038545</v>
      </c>
      <c r="E100" s="15">
        <f t="shared" si="1"/>
        <v>34.515339812400526</v>
      </c>
      <c r="F100"/>
      <c r="G100"/>
    </row>
    <row r="101" spans="1:7" ht="15">
      <c r="A101" s="17" t="s">
        <v>114</v>
      </c>
      <c r="B101" s="18" t="s">
        <v>115</v>
      </c>
      <c r="C101" s="19">
        <v>28525</v>
      </c>
      <c r="D101" s="20">
        <v>692683</v>
      </c>
      <c r="E101" s="15">
        <f t="shared" si="1"/>
        <v>24.28336546888694</v>
      </c>
      <c r="F101"/>
      <c r="G101"/>
    </row>
    <row r="102" spans="1:7" ht="15">
      <c r="A102" s="17" t="s">
        <v>43</v>
      </c>
      <c r="B102" s="18" t="s">
        <v>44</v>
      </c>
      <c r="C102" s="19">
        <v>103988</v>
      </c>
      <c r="D102" s="20">
        <v>5808883</v>
      </c>
      <c r="E102" s="15">
        <f t="shared" si="1"/>
        <v>55.861089741123976</v>
      </c>
      <c r="F102"/>
      <c r="G102"/>
    </row>
    <row r="103" spans="1:7" ht="15">
      <c r="A103" s="17" t="s">
        <v>319</v>
      </c>
      <c r="B103" s="18" t="s">
        <v>111</v>
      </c>
      <c r="C103" s="19">
        <v>1756</v>
      </c>
      <c r="D103" s="20">
        <v>49355</v>
      </c>
      <c r="E103" s="15">
        <f t="shared" si="1"/>
        <v>28.106492027334852</v>
      </c>
      <c r="F103"/>
      <c r="G103"/>
    </row>
    <row r="104" spans="1:7" ht="15">
      <c r="A104" s="17" t="s">
        <v>327</v>
      </c>
      <c r="B104" s="18" t="s">
        <v>170</v>
      </c>
      <c r="C104" s="19">
        <v>1577</v>
      </c>
      <c r="D104" s="21">
        <v>16312</v>
      </c>
      <c r="E104" s="15">
        <f t="shared" si="1"/>
        <v>10.343690551680405</v>
      </c>
      <c r="F104"/>
      <c r="G104"/>
    </row>
    <row r="105" spans="1:7" ht="15">
      <c r="A105" s="17" t="s">
        <v>157</v>
      </c>
      <c r="B105" s="18" t="s">
        <v>130</v>
      </c>
      <c r="C105" s="19">
        <v>16557</v>
      </c>
      <c r="D105" s="20">
        <v>1484532</v>
      </c>
      <c r="E105" s="15">
        <f t="shared" si="1"/>
        <v>89.66189527088241</v>
      </c>
      <c r="F105"/>
      <c r="G105"/>
    </row>
    <row r="106" spans="1:7" ht="15">
      <c r="A106" s="17" t="s">
        <v>309</v>
      </c>
      <c r="B106" s="18" t="s">
        <v>213</v>
      </c>
      <c r="C106" s="19">
        <v>2140</v>
      </c>
      <c r="D106" s="20">
        <v>211920</v>
      </c>
      <c r="E106" s="15">
        <f t="shared" si="1"/>
        <v>99.02803738317758</v>
      </c>
      <c r="F106"/>
      <c r="G106"/>
    </row>
    <row r="107" spans="1:7" ht="15">
      <c r="A107" s="17" t="s">
        <v>334</v>
      </c>
      <c r="B107" s="18" t="s">
        <v>159</v>
      </c>
      <c r="C107" s="19">
        <v>1397</v>
      </c>
      <c r="D107" s="20">
        <v>159434</v>
      </c>
      <c r="E107" s="15">
        <f t="shared" si="1"/>
        <v>114.1259842519685</v>
      </c>
      <c r="F107"/>
      <c r="G107"/>
    </row>
    <row r="108" spans="1:7" ht="15">
      <c r="A108" s="17" t="s">
        <v>332</v>
      </c>
      <c r="B108" s="18" t="s">
        <v>240</v>
      </c>
      <c r="C108" s="19">
        <v>1406</v>
      </c>
      <c r="D108" s="20">
        <v>97477</v>
      </c>
      <c r="E108" s="15">
        <f t="shared" si="1"/>
        <v>69.32930298719772</v>
      </c>
      <c r="F108"/>
      <c r="G108"/>
    </row>
    <row r="109" spans="1:7" ht="15">
      <c r="A109" s="17" t="s">
        <v>336</v>
      </c>
      <c r="B109" s="18" t="s">
        <v>109</v>
      </c>
      <c r="C109" s="19">
        <v>1380</v>
      </c>
      <c r="D109" s="20">
        <v>138372</v>
      </c>
      <c r="E109" s="15">
        <f t="shared" si="1"/>
        <v>100.2695652173913</v>
      </c>
      <c r="F109"/>
      <c r="G109"/>
    </row>
    <row r="110" spans="1:7" ht="15">
      <c r="A110" s="17" t="s">
        <v>307</v>
      </c>
      <c r="B110" s="18" t="s">
        <v>78</v>
      </c>
      <c r="C110" s="19">
        <v>2182</v>
      </c>
      <c r="D110" s="20">
        <v>82019</v>
      </c>
      <c r="E110" s="15">
        <f t="shared" si="1"/>
        <v>37.58890925756187</v>
      </c>
      <c r="F110"/>
      <c r="G110"/>
    </row>
    <row r="111" spans="1:7" ht="15">
      <c r="A111" s="17" t="s">
        <v>96</v>
      </c>
      <c r="B111" s="18" t="s">
        <v>97</v>
      </c>
      <c r="C111" s="19">
        <v>33924</v>
      </c>
      <c r="D111" s="20">
        <v>1531253</v>
      </c>
      <c r="E111" s="15">
        <f t="shared" si="1"/>
        <v>45.13774908619266</v>
      </c>
      <c r="F111"/>
      <c r="G111"/>
    </row>
    <row r="112" spans="1:7" ht="15">
      <c r="A112" s="17" t="s">
        <v>52</v>
      </c>
      <c r="B112" s="18" t="s">
        <v>53</v>
      </c>
      <c r="C112" s="19">
        <v>76265</v>
      </c>
      <c r="D112" s="20">
        <v>5682125</v>
      </c>
      <c r="E112" s="15">
        <f t="shared" si="1"/>
        <v>74.50501540680521</v>
      </c>
      <c r="F112"/>
      <c r="G112"/>
    </row>
    <row r="113" spans="1:7" ht="15">
      <c r="A113" s="17" t="s">
        <v>345</v>
      </c>
      <c r="B113" s="18" t="s">
        <v>62</v>
      </c>
      <c r="C113" s="19">
        <v>935</v>
      </c>
      <c r="D113" s="20">
        <v>150310</v>
      </c>
      <c r="E113" s="15">
        <f t="shared" si="1"/>
        <v>160.75935828877004</v>
      </c>
      <c r="F113"/>
      <c r="G113"/>
    </row>
    <row r="114" spans="1:7" ht="15">
      <c r="A114" s="17" t="s">
        <v>84</v>
      </c>
      <c r="B114" s="18" t="s">
        <v>85</v>
      </c>
      <c r="C114" s="19">
        <v>37128</v>
      </c>
      <c r="D114" s="20">
        <v>1172770</v>
      </c>
      <c r="E114" s="15">
        <f t="shared" si="1"/>
        <v>31.587211807800042</v>
      </c>
      <c r="F114"/>
      <c r="G114"/>
    </row>
    <row r="115" spans="1:7" ht="15">
      <c r="A115" s="17" t="s">
        <v>61</v>
      </c>
      <c r="B115" s="18" t="s">
        <v>62</v>
      </c>
      <c r="C115" s="19">
        <v>64696</v>
      </c>
      <c r="D115" s="20">
        <v>4320174</v>
      </c>
      <c r="E115" s="15">
        <f t="shared" si="1"/>
        <v>66.77652405094597</v>
      </c>
      <c r="F115"/>
      <c r="G115"/>
    </row>
    <row r="116" spans="1:7" ht="15">
      <c r="A116" s="17" t="s">
        <v>316</v>
      </c>
      <c r="B116" s="18" t="s">
        <v>124</v>
      </c>
      <c r="C116" s="19">
        <v>1841</v>
      </c>
      <c r="D116" s="20">
        <v>82586</v>
      </c>
      <c r="E116" s="15">
        <f t="shared" si="1"/>
        <v>44.85931558935361</v>
      </c>
      <c r="F116"/>
      <c r="G116"/>
    </row>
    <row r="117" spans="1:7" ht="15">
      <c r="A117" s="17" t="s">
        <v>26</v>
      </c>
      <c r="B117" s="18" t="s">
        <v>27</v>
      </c>
      <c r="C117" s="19">
        <v>242837</v>
      </c>
      <c r="D117" s="20">
        <v>11977407</v>
      </c>
      <c r="E117" s="15">
        <f t="shared" si="1"/>
        <v>49.322825599064394</v>
      </c>
      <c r="F117"/>
      <c r="G117"/>
    </row>
    <row r="118" spans="1:7" ht="15">
      <c r="A118" s="17" t="s">
        <v>99</v>
      </c>
      <c r="B118" s="18" t="s">
        <v>100</v>
      </c>
      <c r="C118" s="19">
        <v>32807</v>
      </c>
      <c r="D118" s="20">
        <v>1645257</v>
      </c>
      <c r="E118" s="15">
        <f t="shared" si="1"/>
        <v>50.149571737738896</v>
      </c>
      <c r="F118"/>
      <c r="G118"/>
    </row>
    <row r="119" spans="1:7" ht="15">
      <c r="A119" s="17" t="s">
        <v>153</v>
      </c>
      <c r="B119" s="18" t="s">
        <v>126</v>
      </c>
      <c r="C119" s="19">
        <v>18030</v>
      </c>
      <c r="D119" s="20">
        <v>1484619</v>
      </c>
      <c r="E119" s="15">
        <f t="shared" si="1"/>
        <v>82.34159733777038</v>
      </c>
      <c r="F119"/>
      <c r="G119"/>
    </row>
    <row r="120" spans="1:7" ht="15">
      <c r="A120" s="17" t="s">
        <v>238</v>
      </c>
      <c r="B120" s="18" t="s">
        <v>130</v>
      </c>
      <c r="C120" s="19">
        <v>6761</v>
      </c>
      <c r="D120" s="20">
        <v>343810</v>
      </c>
      <c r="E120" s="15">
        <f t="shared" si="1"/>
        <v>50.85194497855347</v>
      </c>
      <c r="F120"/>
      <c r="G120"/>
    </row>
    <row r="121" spans="1:7" ht="15">
      <c r="A121" s="17" t="s">
        <v>186</v>
      </c>
      <c r="B121" s="18" t="s">
        <v>187</v>
      </c>
      <c r="C121" s="19">
        <v>11347</v>
      </c>
      <c r="D121" s="20">
        <v>467057</v>
      </c>
      <c r="E121" s="15">
        <f t="shared" si="1"/>
        <v>41.16127610822244</v>
      </c>
      <c r="F121"/>
      <c r="G121"/>
    </row>
    <row r="122" spans="1:7" ht="15">
      <c r="A122" s="17" t="s">
        <v>338</v>
      </c>
      <c r="B122" s="18" t="s">
        <v>339</v>
      </c>
      <c r="C122" s="19">
        <v>1272</v>
      </c>
      <c r="D122" s="20">
        <v>119707</v>
      </c>
      <c r="E122" s="15">
        <f t="shared" si="1"/>
        <v>94.10927672955975</v>
      </c>
      <c r="F122"/>
      <c r="G122"/>
    </row>
    <row r="123" spans="1:7" ht="15">
      <c r="A123" s="17" t="s">
        <v>225</v>
      </c>
      <c r="B123" s="18" t="s">
        <v>168</v>
      </c>
      <c r="C123" s="19">
        <v>8447</v>
      </c>
      <c r="D123" s="20">
        <v>250000</v>
      </c>
      <c r="E123" s="15">
        <f t="shared" si="1"/>
        <v>29.596306380963657</v>
      </c>
      <c r="F123"/>
      <c r="G123"/>
    </row>
    <row r="124" spans="1:7" ht="15">
      <c r="A124" s="17" t="s">
        <v>92</v>
      </c>
      <c r="B124" s="18" t="s">
        <v>93</v>
      </c>
      <c r="C124" s="19">
        <v>34992</v>
      </c>
      <c r="D124" s="20">
        <v>1342896</v>
      </c>
      <c r="E124" s="15">
        <f t="shared" si="1"/>
        <v>38.377229080932786</v>
      </c>
      <c r="F124"/>
      <c r="G124"/>
    </row>
    <row r="125" spans="1:7" ht="15">
      <c r="A125" s="17" t="s">
        <v>252</v>
      </c>
      <c r="B125" s="18" t="s">
        <v>253</v>
      </c>
      <c r="C125" s="19">
        <v>5853</v>
      </c>
      <c r="D125" s="20">
        <v>207133</v>
      </c>
      <c r="E125" s="15">
        <f t="shared" si="1"/>
        <v>35.389202118571674</v>
      </c>
      <c r="F125"/>
      <c r="G125"/>
    </row>
    <row r="126" spans="1:7" ht="15">
      <c r="A126" s="17" t="s">
        <v>142</v>
      </c>
      <c r="B126" s="18" t="s">
        <v>27</v>
      </c>
      <c r="C126" s="19">
        <v>20591</v>
      </c>
      <c r="D126" s="20">
        <v>915277</v>
      </c>
      <c r="E126" s="15">
        <f t="shared" si="1"/>
        <v>44.450342382594336</v>
      </c>
      <c r="F126"/>
      <c r="G126"/>
    </row>
    <row r="127" spans="1:7" ht="15">
      <c r="A127" s="17" t="s">
        <v>110</v>
      </c>
      <c r="B127" s="18" t="s">
        <v>111</v>
      </c>
      <c r="C127" s="19">
        <v>29817</v>
      </c>
      <c r="D127" s="20">
        <v>1658017</v>
      </c>
      <c r="E127" s="15">
        <f t="shared" si="1"/>
        <v>55.60643257202267</v>
      </c>
      <c r="F127"/>
      <c r="G127"/>
    </row>
    <row r="128" spans="1:7" ht="15">
      <c r="A128" s="17" t="s">
        <v>351</v>
      </c>
      <c r="B128" s="18" t="s">
        <v>111</v>
      </c>
      <c r="C128" s="19">
        <v>596</v>
      </c>
      <c r="D128" s="20">
        <v>10303</v>
      </c>
      <c r="E128" s="15">
        <f t="shared" si="1"/>
        <v>17.286912751677853</v>
      </c>
      <c r="F128"/>
      <c r="G128"/>
    </row>
    <row r="129" spans="1:7" ht="15">
      <c r="A129" s="17" t="s">
        <v>256</v>
      </c>
      <c r="B129" s="18" t="s">
        <v>257</v>
      </c>
      <c r="C129" s="19">
        <v>5760</v>
      </c>
      <c r="D129" s="20">
        <v>220011</v>
      </c>
      <c r="E129" s="15">
        <f t="shared" si="1"/>
        <v>38.196354166666666</v>
      </c>
      <c r="F129"/>
      <c r="G129"/>
    </row>
    <row r="130" spans="1:7" ht="15">
      <c r="A130" s="17" t="s">
        <v>88</v>
      </c>
      <c r="B130" s="18" t="s">
        <v>89</v>
      </c>
      <c r="C130" s="19">
        <v>35339</v>
      </c>
      <c r="D130" s="20">
        <v>3048026</v>
      </c>
      <c r="E130" s="15">
        <f t="shared" si="1"/>
        <v>86.25105407623306</v>
      </c>
      <c r="F130"/>
      <c r="G130"/>
    </row>
    <row r="131" spans="1:7" ht="15">
      <c r="A131" s="17" t="s">
        <v>137</v>
      </c>
      <c r="B131" s="18" t="s">
        <v>46</v>
      </c>
      <c r="C131" s="19">
        <v>21914</v>
      </c>
      <c r="D131" s="20">
        <v>993555</v>
      </c>
      <c r="E131" s="15">
        <f aca="true" t="shared" si="2" ref="E131:E194">D131/C131</f>
        <v>45.338824495756135</v>
      </c>
      <c r="F131"/>
      <c r="G131"/>
    </row>
    <row r="132" spans="1:7" ht="15">
      <c r="A132" s="17" t="s">
        <v>268</v>
      </c>
      <c r="B132" s="18" t="s">
        <v>78</v>
      </c>
      <c r="C132" s="19">
        <v>4612</v>
      </c>
      <c r="D132" s="20">
        <v>126815</v>
      </c>
      <c r="E132" s="15">
        <f t="shared" si="2"/>
        <v>27.496747614917606</v>
      </c>
      <c r="F132"/>
      <c r="G132"/>
    </row>
    <row r="133" spans="1:7" ht="15">
      <c r="A133" s="17" t="s">
        <v>265</v>
      </c>
      <c r="B133" s="18" t="s">
        <v>118</v>
      </c>
      <c r="C133" s="19">
        <v>4770</v>
      </c>
      <c r="D133" s="20">
        <v>261479</v>
      </c>
      <c r="E133" s="15">
        <f t="shared" si="2"/>
        <v>54.81740041928721</v>
      </c>
      <c r="F133"/>
      <c r="G133"/>
    </row>
    <row r="134" spans="1:7" ht="15">
      <c r="A134" s="17" t="s">
        <v>47</v>
      </c>
      <c r="B134" s="18" t="s">
        <v>31</v>
      </c>
      <c r="C134" s="19">
        <v>89652</v>
      </c>
      <c r="D134" s="20">
        <v>5309825</v>
      </c>
      <c r="E134" s="15">
        <f t="shared" si="2"/>
        <v>59.22706688082809</v>
      </c>
      <c r="F134"/>
      <c r="G134"/>
    </row>
    <row r="135" spans="1:7" ht="15">
      <c r="A135" s="17" t="s">
        <v>177</v>
      </c>
      <c r="B135" s="18" t="s">
        <v>95</v>
      </c>
      <c r="C135" s="19">
        <v>12009</v>
      </c>
      <c r="D135" s="20">
        <v>467456</v>
      </c>
      <c r="E135" s="15">
        <f t="shared" si="2"/>
        <v>38.925472562244984</v>
      </c>
      <c r="F135"/>
      <c r="G135"/>
    </row>
    <row r="136" spans="1:7" ht="15">
      <c r="A136" s="17" t="s">
        <v>286</v>
      </c>
      <c r="B136" s="18" t="s">
        <v>202</v>
      </c>
      <c r="C136" s="19">
        <v>3282</v>
      </c>
      <c r="D136" s="20">
        <v>240377</v>
      </c>
      <c r="E136" s="15">
        <f t="shared" si="2"/>
        <v>73.24101157830592</v>
      </c>
      <c r="F136"/>
      <c r="G136"/>
    </row>
    <row r="137" spans="1:7" ht="15">
      <c r="A137" s="17" t="s">
        <v>38</v>
      </c>
      <c r="B137" s="18" t="s">
        <v>39</v>
      </c>
      <c r="C137" s="19">
        <v>137974</v>
      </c>
      <c r="D137" s="20">
        <v>8523302</v>
      </c>
      <c r="E137" s="15">
        <f t="shared" si="2"/>
        <v>61.77469668198356</v>
      </c>
      <c r="F137"/>
      <c r="G137"/>
    </row>
    <row r="138" spans="1:7" ht="15">
      <c r="A138" s="17" t="s">
        <v>343</v>
      </c>
      <c r="B138" s="18" t="s">
        <v>204</v>
      </c>
      <c r="C138" s="19">
        <v>1104</v>
      </c>
      <c r="D138" s="20">
        <v>111022</v>
      </c>
      <c r="E138" s="15">
        <f t="shared" si="2"/>
        <v>100.56340579710145</v>
      </c>
      <c r="F138"/>
      <c r="G138"/>
    </row>
    <row r="139" spans="1:7" ht="15">
      <c r="A139" s="17" t="s">
        <v>331</v>
      </c>
      <c r="B139" s="18" t="s">
        <v>162</v>
      </c>
      <c r="C139" s="19">
        <v>1438</v>
      </c>
      <c r="D139" s="20">
        <v>65553</v>
      </c>
      <c r="E139" s="15">
        <f t="shared" si="2"/>
        <v>45.586230876216966</v>
      </c>
      <c r="F139"/>
      <c r="G139"/>
    </row>
    <row r="140" spans="1:7" ht="15">
      <c r="A140" s="17" t="s">
        <v>201</v>
      </c>
      <c r="B140" s="18" t="s">
        <v>202</v>
      </c>
      <c r="C140" s="19">
        <v>10561</v>
      </c>
      <c r="D140" s="20">
        <v>625251</v>
      </c>
      <c r="E140" s="15">
        <f t="shared" si="2"/>
        <v>59.203768582520595</v>
      </c>
      <c r="F140"/>
      <c r="G140"/>
    </row>
    <row r="141" spans="1:7" ht="15">
      <c r="A141" s="17" t="s">
        <v>298</v>
      </c>
      <c r="B141" s="18" t="s">
        <v>246</v>
      </c>
      <c r="C141" s="19">
        <v>2640</v>
      </c>
      <c r="D141" s="20">
        <v>137863</v>
      </c>
      <c r="E141" s="15">
        <f t="shared" si="2"/>
        <v>52.22083333333333</v>
      </c>
      <c r="F141"/>
      <c r="G141"/>
    </row>
    <row r="142" spans="1:7" ht="15">
      <c r="A142" s="17" t="s">
        <v>173</v>
      </c>
      <c r="B142" s="18" t="s">
        <v>68</v>
      </c>
      <c r="C142" s="19">
        <v>12973</v>
      </c>
      <c r="D142" s="20">
        <v>723627</v>
      </c>
      <c r="E142" s="15">
        <f t="shared" si="2"/>
        <v>55.77946504278116</v>
      </c>
      <c r="F142"/>
      <c r="G142"/>
    </row>
    <row r="143" spans="1:7" ht="15">
      <c r="A143" s="17" t="s">
        <v>67</v>
      </c>
      <c r="B143" s="18" t="s">
        <v>68</v>
      </c>
      <c r="C143" s="19">
        <v>55921</v>
      </c>
      <c r="D143" s="20">
        <v>1919335</v>
      </c>
      <c r="E143" s="15">
        <f t="shared" si="2"/>
        <v>34.32225818565476</v>
      </c>
      <c r="F143"/>
      <c r="G143"/>
    </row>
    <row r="144" spans="1:7" ht="15">
      <c r="A144" s="17" t="s">
        <v>69</v>
      </c>
      <c r="B144" s="18" t="s">
        <v>70</v>
      </c>
      <c r="C144" s="19">
        <v>51760</v>
      </c>
      <c r="D144" s="20">
        <v>2070839</v>
      </c>
      <c r="E144" s="15">
        <f t="shared" si="2"/>
        <v>40.00848145285935</v>
      </c>
      <c r="F144"/>
      <c r="G144"/>
    </row>
    <row r="145" spans="1:7" ht="15">
      <c r="A145" s="17" t="s">
        <v>57</v>
      </c>
      <c r="B145" s="18" t="s">
        <v>58</v>
      </c>
      <c r="C145" s="19">
        <v>72100</v>
      </c>
      <c r="D145" s="20">
        <v>4102294</v>
      </c>
      <c r="E145" s="15">
        <f t="shared" si="2"/>
        <v>56.89728155339806</v>
      </c>
      <c r="F145"/>
      <c r="G145"/>
    </row>
    <row r="146" spans="1:7" ht="15">
      <c r="A146" s="17" t="s">
        <v>209</v>
      </c>
      <c r="B146" s="18" t="s">
        <v>46</v>
      </c>
      <c r="C146" s="19">
        <v>10082</v>
      </c>
      <c r="D146" s="20">
        <v>1318255</v>
      </c>
      <c r="E146" s="15">
        <f t="shared" si="2"/>
        <v>130.75332275342194</v>
      </c>
      <c r="F146"/>
      <c r="G146"/>
    </row>
    <row r="147" spans="1:7" ht="15">
      <c r="A147" s="17" t="s">
        <v>55</v>
      </c>
      <c r="B147" s="18" t="s">
        <v>56</v>
      </c>
      <c r="C147" s="19">
        <v>74578</v>
      </c>
      <c r="D147" s="20">
        <v>3402985</v>
      </c>
      <c r="E147" s="15">
        <f t="shared" si="2"/>
        <v>45.62987744375017</v>
      </c>
      <c r="F147"/>
      <c r="G147"/>
    </row>
    <row r="148" spans="1:7" ht="15">
      <c r="A148" s="17" t="s">
        <v>267</v>
      </c>
      <c r="B148" s="18" t="s">
        <v>31</v>
      </c>
      <c r="C148" s="19">
        <v>4704</v>
      </c>
      <c r="D148" s="20">
        <v>891247</v>
      </c>
      <c r="E148" s="15">
        <f t="shared" si="2"/>
        <v>189.4657738095238</v>
      </c>
      <c r="F148"/>
      <c r="G148"/>
    </row>
    <row r="149" spans="1:7" ht="15">
      <c r="A149" s="17" t="s">
        <v>77</v>
      </c>
      <c r="B149" s="18" t="s">
        <v>78</v>
      </c>
      <c r="C149" s="19">
        <v>40389</v>
      </c>
      <c r="D149" s="20">
        <v>1741570</v>
      </c>
      <c r="E149" s="15">
        <f t="shared" si="2"/>
        <v>43.11990888608285</v>
      </c>
      <c r="F149"/>
      <c r="G149"/>
    </row>
    <row r="150" spans="1:7" ht="15">
      <c r="A150" s="17" t="s">
        <v>349</v>
      </c>
      <c r="B150" s="18" t="s">
        <v>144</v>
      </c>
      <c r="C150" s="19">
        <v>789</v>
      </c>
      <c r="D150" s="20">
        <v>170006</v>
      </c>
      <c r="E150" s="15">
        <f t="shared" si="2"/>
        <v>215.4702154626109</v>
      </c>
      <c r="F150"/>
      <c r="G150"/>
    </row>
    <row r="151" spans="1:7" ht="15">
      <c r="A151" s="17" t="s">
        <v>397</v>
      </c>
      <c r="B151" s="18" t="s">
        <v>82</v>
      </c>
      <c r="C151" s="19">
        <v>37749</v>
      </c>
      <c r="D151" s="20">
        <v>1996825</v>
      </c>
      <c r="E151" s="15">
        <f t="shared" si="2"/>
        <v>52.89742774643037</v>
      </c>
      <c r="F151"/>
      <c r="G151"/>
    </row>
    <row r="152" spans="1:7" ht="15">
      <c r="A152" s="17" t="s">
        <v>212</v>
      </c>
      <c r="B152" s="18" t="s">
        <v>213</v>
      </c>
      <c r="C152" s="19">
        <v>9235</v>
      </c>
      <c r="D152" s="20">
        <v>690421</v>
      </c>
      <c r="E152" s="15">
        <f t="shared" si="2"/>
        <v>74.76134271792095</v>
      </c>
      <c r="F152"/>
      <c r="G152"/>
    </row>
    <row r="153" spans="1:7" ht="15">
      <c r="A153" s="17" t="s">
        <v>129</v>
      </c>
      <c r="B153" s="18" t="s">
        <v>130</v>
      </c>
      <c r="C153" s="19">
        <v>24218</v>
      </c>
      <c r="D153" s="20">
        <v>1003835</v>
      </c>
      <c r="E153" s="15">
        <f t="shared" si="2"/>
        <v>41.449954579238586</v>
      </c>
      <c r="F153"/>
      <c r="G153"/>
    </row>
    <row r="154" spans="1:7" ht="15">
      <c r="A154" s="17" t="s">
        <v>269</v>
      </c>
      <c r="B154" s="18" t="s">
        <v>152</v>
      </c>
      <c r="C154" s="19">
        <v>4541</v>
      </c>
      <c r="D154" s="20">
        <v>270000</v>
      </c>
      <c r="E154" s="15">
        <f t="shared" si="2"/>
        <v>59.45826910372165</v>
      </c>
      <c r="F154"/>
      <c r="G154"/>
    </row>
    <row r="155" spans="1:7" ht="15">
      <c r="A155" s="17" t="s">
        <v>147</v>
      </c>
      <c r="B155" s="18" t="s">
        <v>60</v>
      </c>
      <c r="C155" s="19">
        <v>19500</v>
      </c>
      <c r="D155" s="20">
        <v>1049734</v>
      </c>
      <c r="E155" s="15">
        <f t="shared" si="2"/>
        <v>53.83251282051282</v>
      </c>
      <c r="F155"/>
      <c r="G155"/>
    </row>
    <row r="156" spans="1:7" ht="15">
      <c r="A156" s="17" t="s">
        <v>249</v>
      </c>
      <c r="B156" s="18" t="s">
        <v>198</v>
      </c>
      <c r="C156" s="19">
        <v>6112</v>
      </c>
      <c r="D156" s="20">
        <v>494204</v>
      </c>
      <c r="E156" s="15">
        <f t="shared" si="2"/>
        <v>80.85798429319372</v>
      </c>
      <c r="F156"/>
      <c r="G156"/>
    </row>
    <row r="157" spans="1:7" ht="15">
      <c r="A157" s="17" t="s">
        <v>241</v>
      </c>
      <c r="B157" s="18" t="s">
        <v>118</v>
      </c>
      <c r="C157" s="19">
        <v>6661</v>
      </c>
      <c r="D157" s="20">
        <v>596472</v>
      </c>
      <c r="E157" s="15">
        <f t="shared" si="2"/>
        <v>89.546914877646</v>
      </c>
      <c r="F157"/>
      <c r="G157"/>
    </row>
    <row r="158" spans="1:7" ht="15">
      <c r="A158" s="17" t="s">
        <v>280</v>
      </c>
      <c r="B158" s="18" t="s">
        <v>179</v>
      </c>
      <c r="C158" s="19">
        <v>3830</v>
      </c>
      <c r="D158" s="20">
        <v>152463</v>
      </c>
      <c r="E158" s="15">
        <f t="shared" si="2"/>
        <v>39.80757180156658</v>
      </c>
      <c r="F158"/>
      <c r="G158"/>
    </row>
    <row r="159" spans="1:7" ht="15">
      <c r="A159" s="17" t="s">
        <v>294</v>
      </c>
      <c r="B159" s="18" t="s">
        <v>295</v>
      </c>
      <c r="C159" s="19">
        <v>2840</v>
      </c>
      <c r="D159" s="20">
        <v>59680</v>
      </c>
      <c r="E159" s="15">
        <f t="shared" si="2"/>
        <v>21.014084507042252</v>
      </c>
      <c r="F159"/>
      <c r="G159"/>
    </row>
    <row r="160" spans="1:7" ht="15">
      <c r="A160" s="17" t="s">
        <v>247</v>
      </c>
      <c r="B160" s="18" t="s">
        <v>248</v>
      </c>
      <c r="C160" s="19">
        <v>6128</v>
      </c>
      <c r="D160" s="94">
        <v>180748</v>
      </c>
      <c r="E160" s="15">
        <f t="shared" si="2"/>
        <v>29.495430809399476</v>
      </c>
      <c r="F160"/>
      <c r="G160"/>
    </row>
    <row r="161" spans="1:7" ht="15">
      <c r="A161" s="17" t="s">
        <v>284</v>
      </c>
      <c r="B161" s="18" t="s">
        <v>251</v>
      </c>
      <c r="C161" s="19">
        <v>3555</v>
      </c>
      <c r="D161" s="20">
        <v>154806</v>
      </c>
      <c r="E161" s="15">
        <f t="shared" si="2"/>
        <v>43.54599156118144</v>
      </c>
      <c r="F161"/>
      <c r="G161"/>
    </row>
    <row r="162" spans="1:7" ht="15">
      <c r="A162" s="17" t="s">
        <v>206</v>
      </c>
      <c r="B162" s="18" t="s">
        <v>192</v>
      </c>
      <c r="C162" s="19">
        <v>10307</v>
      </c>
      <c r="D162" s="20">
        <v>483704</v>
      </c>
      <c r="E162" s="15">
        <f t="shared" si="2"/>
        <v>46.9296594547395</v>
      </c>
      <c r="F162"/>
      <c r="G162"/>
    </row>
    <row r="163" spans="1:7" ht="15">
      <c r="A163" s="17" t="s">
        <v>325</v>
      </c>
      <c r="B163" s="18" t="s">
        <v>274</v>
      </c>
      <c r="C163" s="19">
        <v>1619</v>
      </c>
      <c r="D163" s="20">
        <v>135912</v>
      </c>
      <c r="E163" s="15">
        <f t="shared" si="2"/>
        <v>83.94811612106238</v>
      </c>
      <c r="F163"/>
      <c r="G163"/>
    </row>
    <row r="164" spans="1:7" ht="15">
      <c r="A164" s="17" t="s">
        <v>138</v>
      </c>
      <c r="B164" s="18" t="s">
        <v>139</v>
      </c>
      <c r="C164" s="19">
        <v>21575</v>
      </c>
      <c r="D164" s="20">
        <v>1083988</v>
      </c>
      <c r="E164" s="15">
        <f t="shared" si="2"/>
        <v>50.242780996523756</v>
      </c>
      <c r="F164"/>
      <c r="G164"/>
    </row>
    <row r="165" spans="1:7" ht="15">
      <c r="A165" s="17" t="s">
        <v>276</v>
      </c>
      <c r="B165" s="18" t="s">
        <v>179</v>
      </c>
      <c r="C165" s="19">
        <v>4026</v>
      </c>
      <c r="D165" s="20">
        <v>230752</v>
      </c>
      <c r="E165" s="15">
        <f t="shared" si="2"/>
        <v>57.31544957774466</v>
      </c>
      <c r="F165"/>
      <c r="G165"/>
    </row>
    <row r="166" spans="1:7" ht="15">
      <c r="A166" s="17" t="s">
        <v>326</v>
      </c>
      <c r="B166" s="18" t="s">
        <v>274</v>
      </c>
      <c r="C166" s="19">
        <v>1581</v>
      </c>
      <c r="D166" s="20">
        <v>153934</v>
      </c>
      <c r="E166" s="15">
        <f t="shared" si="2"/>
        <v>97.36495888678051</v>
      </c>
      <c r="F166"/>
      <c r="G166"/>
    </row>
    <row r="167" spans="1:7" ht="15">
      <c r="A167" s="17" t="s">
        <v>250</v>
      </c>
      <c r="B167" s="18" t="s">
        <v>251</v>
      </c>
      <c r="C167" s="19">
        <v>6031</v>
      </c>
      <c r="D167" s="20">
        <v>117052</v>
      </c>
      <c r="E167" s="15">
        <f t="shared" si="2"/>
        <v>19.4083899850771</v>
      </c>
      <c r="F167"/>
      <c r="G167"/>
    </row>
    <row r="168" spans="1:7" ht="15">
      <c r="A168" s="17" t="s">
        <v>398</v>
      </c>
      <c r="B168" s="18" t="s">
        <v>162</v>
      </c>
      <c r="C168" s="19">
        <v>15901</v>
      </c>
      <c r="D168" s="20">
        <v>436228</v>
      </c>
      <c r="E168" s="15">
        <f t="shared" si="2"/>
        <v>27.4339978617697</v>
      </c>
      <c r="F168"/>
      <c r="G168"/>
    </row>
    <row r="169" spans="1:7" ht="15">
      <c r="A169" s="17" t="s">
        <v>163</v>
      </c>
      <c r="B169" s="18" t="s">
        <v>164</v>
      </c>
      <c r="C169" s="19">
        <v>15323</v>
      </c>
      <c r="D169" s="20">
        <v>1040108</v>
      </c>
      <c r="E169" s="15">
        <f t="shared" si="2"/>
        <v>67.87887489395027</v>
      </c>
      <c r="F169"/>
      <c r="G169"/>
    </row>
    <row r="170" spans="1:7" ht="15">
      <c r="A170" s="17" t="s">
        <v>133</v>
      </c>
      <c r="B170" s="18" t="s">
        <v>60</v>
      </c>
      <c r="C170" s="19">
        <v>22232</v>
      </c>
      <c r="D170" s="20">
        <v>878940</v>
      </c>
      <c r="E170" s="15">
        <f t="shared" si="2"/>
        <v>39.53490464195754</v>
      </c>
      <c r="F170"/>
      <c r="G170"/>
    </row>
    <row r="171" spans="1:7" ht="15">
      <c r="A171" s="17" t="s">
        <v>340</v>
      </c>
      <c r="B171" s="18" t="s">
        <v>155</v>
      </c>
      <c r="C171" s="19">
        <v>1239</v>
      </c>
      <c r="D171" s="20">
        <v>22086</v>
      </c>
      <c r="E171" s="15">
        <f t="shared" si="2"/>
        <v>17.825665859564165</v>
      </c>
      <c r="F171"/>
      <c r="G171"/>
    </row>
    <row r="172" spans="1:7" ht="15">
      <c r="A172" s="17" t="s">
        <v>149</v>
      </c>
      <c r="B172" s="18" t="s">
        <v>150</v>
      </c>
      <c r="C172" s="19">
        <v>19338</v>
      </c>
      <c r="D172" s="20">
        <v>902450</v>
      </c>
      <c r="E172" s="15">
        <f t="shared" si="2"/>
        <v>46.667183783224736</v>
      </c>
      <c r="F172"/>
      <c r="G172"/>
    </row>
    <row r="173" spans="1:7" ht="15">
      <c r="A173" s="17" t="s">
        <v>183</v>
      </c>
      <c r="B173" s="18" t="s">
        <v>184</v>
      </c>
      <c r="C173" s="19">
        <v>11417</v>
      </c>
      <c r="D173" s="20">
        <v>514067</v>
      </c>
      <c r="E173" s="15">
        <f t="shared" si="2"/>
        <v>45.02645178242971</v>
      </c>
      <c r="F173"/>
      <c r="G173"/>
    </row>
    <row r="174" spans="1:7" ht="15">
      <c r="A174" s="17" t="s">
        <v>293</v>
      </c>
      <c r="B174" s="18" t="s">
        <v>118</v>
      </c>
      <c r="C174" s="19">
        <v>2996</v>
      </c>
      <c r="D174" s="20">
        <v>83973</v>
      </c>
      <c r="E174" s="15">
        <f t="shared" si="2"/>
        <v>28.02837116154873</v>
      </c>
      <c r="F174"/>
      <c r="G174"/>
    </row>
    <row r="175" spans="1:7" ht="15">
      <c r="A175" s="17" t="s">
        <v>174</v>
      </c>
      <c r="B175" s="18" t="s">
        <v>175</v>
      </c>
      <c r="C175" s="19">
        <v>12845</v>
      </c>
      <c r="D175" s="20">
        <v>523726</v>
      </c>
      <c r="E175" s="15">
        <f t="shared" si="2"/>
        <v>40.77275204359673</v>
      </c>
      <c r="F175"/>
      <c r="G175"/>
    </row>
    <row r="176" spans="1:7" ht="15">
      <c r="A176" s="17" t="s">
        <v>116</v>
      </c>
      <c r="B176" s="18" t="s">
        <v>73</v>
      </c>
      <c r="C176" s="19">
        <v>27844</v>
      </c>
      <c r="D176" s="20">
        <v>2493180</v>
      </c>
      <c r="E176" s="15">
        <f t="shared" si="2"/>
        <v>89.54101422209453</v>
      </c>
      <c r="F176"/>
      <c r="G176"/>
    </row>
    <row r="177" spans="1:7" ht="15">
      <c r="A177" s="17" t="s">
        <v>145</v>
      </c>
      <c r="B177" s="18" t="s">
        <v>146</v>
      </c>
      <c r="C177" s="19">
        <v>19601</v>
      </c>
      <c r="D177" s="20">
        <v>1723674</v>
      </c>
      <c r="E177" s="15">
        <f t="shared" si="2"/>
        <v>87.93806438447018</v>
      </c>
      <c r="F177"/>
      <c r="G177"/>
    </row>
    <row r="178" spans="1:7" ht="15">
      <c r="A178" s="17" t="s">
        <v>32</v>
      </c>
      <c r="B178" s="18" t="s">
        <v>33</v>
      </c>
      <c r="C178" s="19">
        <v>144947</v>
      </c>
      <c r="D178" s="20">
        <v>5276658</v>
      </c>
      <c r="E178" s="15">
        <f t="shared" si="2"/>
        <v>36.40405113593244</v>
      </c>
      <c r="F178"/>
      <c r="G178"/>
    </row>
    <row r="179" spans="1:7" ht="15">
      <c r="A179" s="17" t="s">
        <v>266</v>
      </c>
      <c r="B179" s="18" t="s">
        <v>144</v>
      </c>
      <c r="C179" s="19">
        <v>4727</v>
      </c>
      <c r="D179" s="20">
        <v>157898</v>
      </c>
      <c r="E179" s="15">
        <f t="shared" si="2"/>
        <v>33.40342712079543</v>
      </c>
      <c r="F179"/>
      <c r="G179"/>
    </row>
    <row r="180" spans="1:7" ht="15">
      <c r="A180" s="17" t="s">
        <v>178</v>
      </c>
      <c r="B180" s="18" t="s">
        <v>179</v>
      </c>
      <c r="C180" s="19">
        <v>11864</v>
      </c>
      <c r="D180" s="20">
        <v>551554</v>
      </c>
      <c r="E180" s="15">
        <f t="shared" si="2"/>
        <v>46.489716790289954</v>
      </c>
      <c r="F180"/>
      <c r="G180"/>
    </row>
    <row r="181" spans="1:7" ht="15">
      <c r="A181" s="17" t="s">
        <v>203</v>
      </c>
      <c r="B181" s="18" t="s">
        <v>204</v>
      </c>
      <c r="C181" s="19">
        <v>10383</v>
      </c>
      <c r="D181" s="20">
        <v>666407</v>
      </c>
      <c r="E181" s="15">
        <f t="shared" si="2"/>
        <v>64.182509871906</v>
      </c>
      <c r="F181"/>
      <c r="G181"/>
    </row>
    <row r="182" spans="1:7" ht="15">
      <c r="A182" s="17" t="s">
        <v>86</v>
      </c>
      <c r="B182" s="18" t="s">
        <v>87</v>
      </c>
      <c r="C182" s="19">
        <v>36273</v>
      </c>
      <c r="D182" s="20">
        <v>965044</v>
      </c>
      <c r="E182" s="15">
        <f t="shared" si="2"/>
        <v>26.605023019877045</v>
      </c>
      <c r="F182"/>
      <c r="G182"/>
    </row>
    <row r="183" spans="1:7" ht="15">
      <c r="A183" s="17" t="s">
        <v>313</v>
      </c>
      <c r="B183" s="18" t="s">
        <v>107</v>
      </c>
      <c r="C183" s="19">
        <v>1953</v>
      </c>
      <c r="D183" s="20">
        <v>145876</v>
      </c>
      <c r="E183" s="15">
        <f t="shared" si="2"/>
        <v>74.69329237071173</v>
      </c>
      <c r="F183"/>
      <c r="G183"/>
    </row>
    <row r="184" spans="1:7" ht="15">
      <c r="A184" s="17" t="s">
        <v>347</v>
      </c>
      <c r="B184" s="18" t="s">
        <v>222</v>
      </c>
      <c r="C184" s="19">
        <v>803</v>
      </c>
      <c r="D184" s="20">
        <v>29140</v>
      </c>
      <c r="E184" s="15">
        <f t="shared" si="2"/>
        <v>36.28891656288916</v>
      </c>
      <c r="F184"/>
      <c r="G184"/>
    </row>
    <row r="185" spans="1:7" ht="15">
      <c r="A185" s="17" t="s">
        <v>323</v>
      </c>
      <c r="B185" s="18" t="s">
        <v>87</v>
      </c>
      <c r="C185" s="19">
        <v>1690</v>
      </c>
      <c r="D185" s="20">
        <v>89694</v>
      </c>
      <c r="E185" s="15">
        <f t="shared" si="2"/>
        <v>53.07337278106509</v>
      </c>
      <c r="F185"/>
      <c r="G185"/>
    </row>
    <row r="186" spans="1:7" ht="15">
      <c r="A186" s="17" t="s">
        <v>322</v>
      </c>
      <c r="B186" s="18" t="s">
        <v>198</v>
      </c>
      <c r="C186" s="19">
        <v>1691</v>
      </c>
      <c r="D186" s="20">
        <v>65435</v>
      </c>
      <c r="E186" s="15">
        <f t="shared" si="2"/>
        <v>38.696037847427554</v>
      </c>
      <c r="F186"/>
      <c r="G186"/>
    </row>
    <row r="187" spans="1:7" ht="15">
      <c r="A187" s="17" t="s">
        <v>320</v>
      </c>
      <c r="B187" s="18" t="s">
        <v>136</v>
      </c>
      <c r="C187" s="19">
        <v>1722</v>
      </c>
      <c r="D187" s="20">
        <v>90786</v>
      </c>
      <c r="E187" s="15">
        <f t="shared" si="2"/>
        <v>52.721254355400696</v>
      </c>
      <c r="F187"/>
      <c r="G187"/>
    </row>
    <row r="188" spans="1:7" ht="15">
      <c r="A188" s="17" t="s">
        <v>329</v>
      </c>
      <c r="B188" s="18" t="s">
        <v>93</v>
      </c>
      <c r="C188" s="19">
        <v>1484</v>
      </c>
      <c r="D188" s="20">
        <v>98590</v>
      </c>
      <c r="E188" s="15">
        <f t="shared" si="2"/>
        <v>66.43530997304582</v>
      </c>
      <c r="F188"/>
      <c r="G188"/>
    </row>
    <row r="189" spans="1:7" ht="15">
      <c r="A189" s="17" t="s">
        <v>243</v>
      </c>
      <c r="B189" s="18" t="s">
        <v>244</v>
      </c>
      <c r="C189" s="19">
        <v>6341</v>
      </c>
      <c r="D189" s="20">
        <v>314544</v>
      </c>
      <c r="E189" s="15">
        <f t="shared" si="2"/>
        <v>49.60479419649897</v>
      </c>
      <c r="F189"/>
      <c r="G189"/>
    </row>
    <row r="190" spans="1:7" ht="15">
      <c r="A190" s="17" t="s">
        <v>207</v>
      </c>
      <c r="B190" s="18" t="s">
        <v>208</v>
      </c>
      <c r="C190" s="19">
        <v>10176</v>
      </c>
      <c r="D190" s="20">
        <v>399729</v>
      </c>
      <c r="E190" s="15">
        <f t="shared" si="2"/>
        <v>39.28154481132076</v>
      </c>
      <c r="F190"/>
      <c r="G190"/>
    </row>
    <row r="191" spans="1:7" ht="15">
      <c r="A191" s="17" t="s">
        <v>131</v>
      </c>
      <c r="B191" s="18" t="s">
        <v>132</v>
      </c>
      <c r="C191" s="19">
        <v>24181</v>
      </c>
      <c r="D191" s="20">
        <v>827714</v>
      </c>
      <c r="E191" s="15">
        <f t="shared" si="2"/>
        <v>34.229932591704234</v>
      </c>
      <c r="F191"/>
      <c r="G191"/>
    </row>
    <row r="192" spans="1:7" ht="15">
      <c r="A192" s="17" t="s">
        <v>74</v>
      </c>
      <c r="B192" s="18" t="s">
        <v>75</v>
      </c>
      <c r="C192" s="19">
        <v>44436</v>
      </c>
      <c r="D192" s="20">
        <v>1143827</v>
      </c>
      <c r="E192" s="15">
        <f t="shared" si="2"/>
        <v>25.740998289675037</v>
      </c>
      <c r="F192"/>
      <c r="G192"/>
    </row>
    <row r="193" spans="1:7" ht="15">
      <c r="A193" s="17" t="s">
        <v>264</v>
      </c>
      <c r="B193" s="18" t="s">
        <v>37</v>
      </c>
      <c r="C193" s="19">
        <v>4858</v>
      </c>
      <c r="D193" s="20">
        <v>249789</v>
      </c>
      <c r="E193" s="15">
        <f t="shared" si="2"/>
        <v>51.41807328118567</v>
      </c>
      <c r="F193"/>
      <c r="G193"/>
    </row>
    <row r="194" spans="1:7" ht="15">
      <c r="A194" s="17" t="s">
        <v>350</v>
      </c>
      <c r="B194" s="18" t="s">
        <v>253</v>
      </c>
      <c r="C194" s="19">
        <v>756</v>
      </c>
      <c r="D194" s="20">
        <v>53612</v>
      </c>
      <c r="E194" s="15">
        <f t="shared" si="2"/>
        <v>70.91534391534391</v>
      </c>
      <c r="F194"/>
      <c r="G194"/>
    </row>
    <row r="195" spans="1:7" ht="15">
      <c r="A195" s="17" t="s">
        <v>262</v>
      </c>
      <c r="B195" s="18" t="s">
        <v>263</v>
      </c>
      <c r="C195" s="19">
        <v>5156</v>
      </c>
      <c r="D195" s="20">
        <v>556011</v>
      </c>
      <c r="E195" s="15">
        <f aca="true" t="shared" si="3" ref="E195:E238">D195/C195</f>
        <v>107.83766485647789</v>
      </c>
      <c r="F195"/>
      <c r="G195"/>
    </row>
    <row r="196" spans="1:7" ht="15">
      <c r="A196" s="17" t="s">
        <v>180</v>
      </c>
      <c r="B196" s="18" t="s">
        <v>23</v>
      </c>
      <c r="C196" s="19">
        <v>11812</v>
      </c>
      <c r="D196" s="20">
        <v>926873</v>
      </c>
      <c r="E196" s="15">
        <f t="shared" si="3"/>
        <v>78.46876058245851</v>
      </c>
      <c r="F196"/>
      <c r="G196"/>
    </row>
    <row r="197" spans="1:7" ht="15">
      <c r="A197" s="17" t="s">
        <v>211</v>
      </c>
      <c r="B197" s="18" t="s">
        <v>187</v>
      </c>
      <c r="C197" s="19">
        <v>9605</v>
      </c>
      <c r="D197" s="20">
        <v>1081815</v>
      </c>
      <c r="E197" s="15">
        <f t="shared" si="3"/>
        <v>112.63040083289953</v>
      </c>
      <c r="F197"/>
      <c r="G197"/>
    </row>
    <row r="198" spans="1:7" ht="15">
      <c r="A198" s="17" t="s">
        <v>303</v>
      </c>
      <c r="B198" s="18" t="s">
        <v>78</v>
      </c>
      <c r="C198" s="19">
        <v>2279</v>
      </c>
      <c r="D198" s="20">
        <v>27008</v>
      </c>
      <c r="E198" s="15">
        <f t="shared" si="3"/>
        <v>11.85081175954366</v>
      </c>
      <c r="F198"/>
      <c r="G198"/>
    </row>
    <row r="199" spans="1:7" ht="15">
      <c r="A199" s="17" t="s">
        <v>30</v>
      </c>
      <c r="B199" s="18" t="s">
        <v>31</v>
      </c>
      <c r="C199" s="19">
        <v>167606</v>
      </c>
      <c r="D199" s="20">
        <v>13516231</v>
      </c>
      <c r="E199" s="15">
        <f t="shared" si="3"/>
        <v>80.64288271302937</v>
      </c>
      <c r="F199"/>
      <c r="G199"/>
    </row>
    <row r="200" spans="1:7" ht="15">
      <c r="A200" s="17" t="s">
        <v>151</v>
      </c>
      <c r="B200" s="18" t="s">
        <v>152</v>
      </c>
      <c r="C200" s="19">
        <v>18822</v>
      </c>
      <c r="D200" s="20">
        <v>1133235</v>
      </c>
      <c r="E200" s="15">
        <f t="shared" si="3"/>
        <v>60.208001275103605</v>
      </c>
      <c r="F200"/>
      <c r="G200"/>
    </row>
    <row r="201" spans="1:7" ht="15">
      <c r="A201" s="17" t="s">
        <v>140</v>
      </c>
      <c r="B201" s="18" t="s">
        <v>141</v>
      </c>
      <c r="C201" s="19">
        <v>21475</v>
      </c>
      <c r="D201" s="20">
        <v>1244860</v>
      </c>
      <c r="E201" s="15">
        <f t="shared" si="3"/>
        <v>57.96786961583236</v>
      </c>
      <c r="F201"/>
      <c r="G201"/>
    </row>
    <row r="202" spans="1:7" ht="15">
      <c r="A202" s="17" t="s">
        <v>318</v>
      </c>
      <c r="B202" s="18" t="s">
        <v>111</v>
      </c>
      <c r="C202" s="19">
        <v>1779</v>
      </c>
      <c r="D202" s="20">
        <v>71080</v>
      </c>
      <c r="E202" s="15">
        <f t="shared" si="3"/>
        <v>39.95503091624508</v>
      </c>
      <c r="F202"/>
      <c r="G202"/>
    </row>
    <row r="203" spans="1:7" ht="15">
      <c r="A203" s="17" t="s">
        <v>199</v>
      </c>
      <c r="B203" s="18" t="s">
        <v>200</v>
      </c>
      <c r="C203" s="19">
        <v>10613</v>
      </c>
      <c r="D203" s="20">
        <v>258737</v>
      </c>
      <c r="E203" s="15">
        <f t="shared" si="3"/>
        <v>24.37925186092528</v>
      </c>
      <c r="F203"/>
      <c r="G203"/>
    </row>
    <row r="204" spans="1:7" ht="15">
      <c r="A204" s="17" t="s">
        <v>226</v>
      </c>
      <c r="B204" s="18" t="s">
        <v>118</v>
      </c>
      <c r="C204" s="19">
        <v>8428</v>
      </c>
      <c r="D204" s="20">
        <v>611956</v>
      </c>
      <c r="E204" s="15">
        <f t="shared" si="3"/>
        <v>72.60987185571904</v>
      </c>
      <c r="F204"/>
      <c r="G204"/>
    </row>
    <row r="205" spans="1:7" ht="15">
      <c r="A205" s="17" t="s">
        <v>260</v>
      </c>
      <c r="B205" s="18" t="s">
        <v>126</v>
      </c>
      <c r="C205" s="19">
        <v>5105</v>
      </c>
      <c r="D205" s="20">
        <v>638119</v>
      </c>
      <c r="E205" s="15">
        <f t="shared" si="3"/>
        <v>124.99882468168462</v>
      </c>
      <c r="F205"/>
      <c r="G205"/>
    </row>
    <row r="206" spans="1:7" ht="15">
      <c r="A206" s="17" t="s">
        <v>34</v>
      </c>
      <c r="B206" s="18" t="s">
        <v>35</v>
      </c>
      <c r="C206" s="19">
        <v>142817</v>
      </c>
      <c r="D206" s="20">
        <v>4630301</v>
      </c>
      <c r="E206" s="15">
        <f t="shared" si="3"/>
        <v>32.42121736207874</v>
      </c>
      <c r="F206"/>
      <c r="G206"/>
    </row>
    <row r="207" spans="1:7" ht="15">
      <c r="A207" s="17" t="s">
        <v>160</v>
      </c>
      <c r="B207" s="18" t="s">
        <v>161</v>
      </c>
      <c r="C207" s="19">
        <v>15936</v>
      </c>
      <c r="D207" s="20">
        <v>1889244</v>
      </c>
      <c r="E207" s="15">
        <f t="shared" si="3"/>
        <v>118.5519578313253</v>
      </c>
      <c r="F207"/>
      <c r="G207"/>
    </row>
    <row r="208" spans="1:7" ht="15">
      <c r="A208" s="17" t="s">
        <v>282</v>
      </c>
      <c r="B208" s="18" t="s">
        <v>192</v>
      </c>
      <c r="C208" s="19">
        <v>3685</v>
      </c>
      <c r="D208" s="20">
        <v>243251</v>
      </c>
      <c r="E208" s="15">
        <f t="shared" si="3"/>
        <v>66.0111261872456</v>
      </c>
      <c r="F208"/>
      <c r="G208"/>
    </row>
    <row r="209" spans="1:7" ht="15">
      <c r="A209" s="17" t="s">
        <v>283</v>
      </c>
      <c r="B209" s="18" t="s">
        <v>222</v>
      </c>
      <c r="C209" s="19">
        <v>3584</v>
      </c>
      <c r="D209" s="20">
        <v>148804</v>
      </c>
      <c r="E209" s="15">
        <f t="shared" si="3"/>
        <v>41.518973214285715</v>
      </c>
      <c r="F209"/>
      <c r="G209"/>
    </row>
    <row r="210" spans="1:7" ht="15">
      <c r="A210" s="17" t="s">
        <v>231</v>
      </c>
      <c r="B210" s="18" t="s">
        <v>232</v>
      </c>
      <c r="C210" s="19">
        <v>7516</v>
      </c>
      <c r="D210" s="20">
        <v>510236</v>
      </c>
      <c r="E210" s="15">
        <f t="shared" si="3"/>
        <v>67.88664183076105</v>
      </c>
      <c r="F210"/>
      <c r="G210"/>
    </row>
    <row r="211" spans="1:7" ht="15">
      <c r="A211" s="17" t="s">
        <v>314</v>
      </c>
      <c r="B211" s="18" t="s">
        <v>111</v>
      </c>
      <c r="C211" s="19">
        <v>1934</v>
      </c>
      <c r="D211" s="20">
        <v>135521</v>
      </c>
      <c r="E211" s="15">
        <f t="shared" si="3"/>
        <v>70.07290589451914</v>
      </c>
      <c r="F211"/>
      <c r="G211"/>
    </row>
    <row r="212" spans="1:7" ht="15">
      <c r="A212" s="17" t="s">
        <v>234</v>
      </c>
      <c r="B212" s="18" t="s">
        <v>217</v>
      </c>
      <c r="C212" s="19">
        <v>7093</v>
      </c>
      <c r="D212" s="20">
        <v>307621</v>
      </c>
      <c r="E212" s="15">
        <f t="shared" si="3"/>
        <v>43.36966022839419</v>
      </c>
      <c r="F212"/>
      <c r="G212"/>
    </row>
    <row r="213" spans="1:7" ht="15">
      <c r="A213" s="17" t="s">
        <v>41</v>
      </c>
      <c r="B213" s="18" t="s">
        <v>42</v>
      </c>
      <c r="C213" s="19">
        <v>107848</v>
      </c>
      <c r="D213" s="20">
        <v>6653918</v>
      </c>
      <c r="E213" s="15">
        <f t="shared" si="3"/>
        <v>61.697184926934206</v>
      </c>
      <c r="F213"/>
      <c r="G213"/>
    </row>
    <row r="214" spans="1:7" ht="15">
      <c r="A214" s="17" t="s">
        <v>197</v>
      </c>
      <c r="B214" s="18" t="s">
        <v>198</v>
      </c>
      <c r="C214" s="19">
        <v>10666</v>
      </c>
      <c r="D214" s="20">
        <v>979049</v>
      </c>
      <c r="E214" s="15">
        <f t="shared" si="3"/>
        <v>91.79158072379524</v>
      </c>
      <c r="F214"/>
      <c r="G214"/>
    </row>
    <row r="215" spans="1:7" ht="15">
      <c r="A215" s="17" t="s">
        <v>233</v>
      </c>
      <c r="B215" s="18" t="s">
        <v>46</v>
      </c>
      <c r="C215" s="19">
        <v>7503</v>
      </c>
      <c r="D215" s="20">
        <v>530949</v>
      </c>
      <c r="E215" s="15">
        <f t="shared" si="3"/>
        <v>70.76489404238305</v>
      </c>
      <c r="F215"/>
      <c r="G215"/>
    </row>
    <row r="216" spans="1:7" ht="15">
      <c r="A216" s="17" t="s">
        <v>291</v>
      </c>
      <c r="B216" s="18" t="s">
        <v>31</v>
      </c>
      <c r="C216" s="19">
        <v>3056</v>
      </c>
      <c r="D216" s="20">
        <v>149521</v>
      </c>
      <c r="E216" s="15">
        <f t="shared" si="3"/>
        <v>48.927028795811516</v>
      </c>
      <c r="F216"/>
      <c r="G216"/>
    </row>
    <row r="217" spans="1:7" ht="15">
      <c r="A217" s="17" t="s">
        <v>299</v>
      </c>
      <c r="B217" s="18" t="s">
        <v>93</v>
      </c>
      <c r="C217" s="19">
        <v>2490</v>
      </c>
      <c r="D217" s="20">
        <v>143854</v>
      </c>
      <c r="E217" s="15">
        <f t="shared" si="3"/>
        <v>57.77269076305221</v>
      </c>
      <c r="F217"/>
      <c r="G217"/>
    </row>
    <row r="218" spans="1:7" ht="15">
      <c r="A218" s="17" t="s">
        <v>317</v>
      </c>
      <c r="B218" s="18" t="s">
        <v>89</v>
      </c>
      <c r="C218" s="19">
        <v>1833</v>
      </c>
      <c r="D218" s="20">
        <v>65488</v>
      </c>
      <c r="E218" s="15">
        <f t="shared" si="3"/>
        <v>35.72722313147845</v>
      </c>
      <c r="F218"/>
      <c r="G218"/>
    </row>
    <row r="219" spans="1:7" ht="15">
      <c r="A219" s="17" t="s">
        <v>312</v>
      </c>
      <c r="B219" s="18" t="s">
        <v>136</v>
      </c>
      <c r="C219" s="19">
        <v>2049</v>
      </c>
      <c r="D219" s="20">
        <v>131392</v>
      </c>
      <c r="E219" s="15">
        <f t="shared" si="3"/>
        <v>64.12493899463152</v>
      </c>
      <c r="F219"/>
      <c r="G219"/>
    </row>
    <row r="220" spans="1:7" ht="15">
      <c r="A220" s="17" t="s">
        <v>117</v>
      </c>
      <c r="B220" s="18" t="s">
        <v>118</v>
      </c>
      <c r="C220" s="19">
        <v>27780</v>
      </c>
      <c r="D220" s="20">
        <v>2667551</v>
      </c>
      <c r="E220" s="15">
        <f t="shared" si="3"/>
        <v>96.02415406767459</v>
      </c>
      <c r="F220"/>
      <c r="G220"/>
    </row>
    <row r="221" spans="1:7" ht="15">
      <c r="A221" s="17" t="s">
        <v>181</v>
      </c>
      <c r="B221" s="18" t="s">
        <v>182</v>
      </c>
      <c r="C221" s="19">
        <v>11509</v>
      </c>
      <c r="D221" s="20">
        <v>391879</v>
      </c>
      <c r="E221" s="15">
        <f t="shared" si="3"/>
        <v>34.049787123121035</v>
      </c>
      <c r="F221"/>
      <c r="G221"/>
    </row>
    <row r="222" spans="1:7" ht="15">
      <c r="A222" s="17" t="s">
        <v>308</v>
      </c>
      <c r="B222" s="18" t="s">
        <v>222</v>
      </c>
      <c r="C222" s="19">
        <v>2172</v>
      </c>
      <c r="D222" s="20">
        <v>94362</v>
      </c>
      <c r="E222" s="15">
        <f t="shared" si="3"/>
        <v>43.44475138121547</v>
      </c>
      <c r="F222"/>
      <c r="G222"/>
    </row>
    <row r="223" spans="1:7" ht="15">
      <c r="A223" s="17" t="s">
        <v>287</v>
      </c>
      <c r="B223" s="18" t="s">
        <v>172</v>
      </c>
      <c r="C223" s="19">
        <v>3276</v>
      </c>
      <c r="D223" s="20">
        <v>252650</v>
      </c>
      <c r="E223" s="15">
        <f t="shared" si="3"/>
        <v>77.12148962148962</v>
      </c>
      <c r="F223"/>
      <c r="G223"/>
    </row>
    <row r="224" spans="1:7" ht="15">
      <c r="A224" s="17" t="s">
        <v>321</v>
      </c>
      <c r="B224" s="18" t="s">
        <v>124</v>
      </c>
      <c r="C224" s="19">
        <v>1719</v>
      </c>
      <c r="D224" s="20">
        <v>110438</v>
      </c>
      <c r="E224" s="15">
        <f t="shared" si="3"/>
        <v>64.24549156486329</v>
      </c>
      <c r="F224"/>
      <c r="G224"/>
    </row>
    <row r="225" spans="1:7" ht="15">
      <c r="A225" s="17" t="s">
        <v>119</v>
      </c>
      <c r="B225" s="18" t="s">
        <v>120</v>
      </c>
      <c r="C225" s="19">
        <v>27188</v>
      </c>
      <c r="D225" s="20">
        <v>1982634</v>
      </c>
      <c r="E225" s="15">
        <f t="shared" si="3"/>
        <v>72.92312785052229</v>
      </c>
      <c r="F225"/>
      <c r="G225"/>
    </row>
    <row r="226" spans="1:7" ht="15">
      <c r="A226" s="17" t="s">
        <v>113</v>
      </c>
      <c r="B226" s="18" t="s">
        <v>35</v>
      </c>
      <c r="C226" s="19">
        <v>29596</v>
      </c>
      <c r="D226" s="20">
        <v>1056400</v>
      </c>
      <c r="E226" s="15">
        <f t="shared" si="3"/>
        <v>35.694012704419514</v>
      </c>
      <c r="F226"/>
      <c r="G226"/>
    </row>
    <row r="227" spans="1:7" ht="15">
      <c r="A227" s="17" t="s">
        <v>341</v>
      </c>
      <c r="B227" s="18" t="s">
        <v>302</v>
      </c>
      <c r="C227" s="19">
        <v>1221</v>
      </c>
      <c r="D227" s="20">
        <v>99493</v>
      </c>
      <c r="E227" s="15">
        <f t="shared" si="3"/>
        <v>81.48484848484848</v>
      </c>
      <c r="F227"/>
      <c r="G227"/>
    </row>
    <row r="228" spans="1:7" ht="15">
      <c r="A228" s="17" t="s">
        <v>148</v>
      </c>
      <c r="B228" s="18" t="s">
        <v>33</v>
      </c>
      <c r="C228" s="19">
        <v>19396</v>
      </c>
      <c r="D228" s="20">
        <v>2388613</v>
      </c>
      <c r="E228" s="15">
        <f t="shared" si="3"/>
        <v>123.14977314910291</v>
      </c>
      <c r="F228"/>
      <c r="G228"/>
    </row>
    <row r="229" spans="1:7" ht="15">
      <c r="A229" s="17" t="s">
        <v>98</v>
      </c>
      <c r="B229" s="18" t="s">
        <v>37</v>
      </c>
      <c r="C229" s="19">
        <v>32884</v>
      </c>
      <c r="D229" s="20">
        <v>1082977</v>
      </c>
      <c r="E229" s="15">
        <f t="shared" si="3"/>
        <v>32.93325021286948</v>
      </c>
      <c r="F229"/>
      <c r="G229"/>
    </row>
    <row r="230" spans="1:7" ht="15">
      <c r="A230" s="17" t="s">
        <v>220</v>
      </c>
      <c r="B230" s="18" t="s">
        <v>89</v>
      </c>
      <c r="C230" s="19">
        <v>8664</v>
      </c>
      <c r="D230" s="20">
        <v>119539</v>
      </c>
      <c r="E230" s="15">
        <f t="shared" si="3"/>
        <v>13.797206832871654</v>
      </c>
      <c r="F230"/>
      <c r="G230"/>
    </row>
    <row r="231" spans="1:7" ht="15">
      <c r="A231" s="17" t="s">
        <v>261</v>
      </c>
      <c r="B231" s="18" t="s">
        <v>27</v>
      </c>
      <c r="C231" s="19">
        <v>4997</v>
      </c>
      <c r="D231" s="20">
        <v>956455</v>
      </c>
      <c r="E231" s="15">
        <f t="shared" si="3"/>
        <v>191.40584350610365</v>
      </c>
      <c r="F231"/>
      <c r="G231"/>
    </row>
    <row r="232" spans="1:7" ht="15">
      <c r="A232" s="17" t="s">
        <v>40</v>
      </c>
      <c r="B232" s="18" t="s">
        <v>29</v>
      </c>
      <c r="C232" s="19">
        <v>117429</v>
      </c>
      <c r="D232" s="20">
        <v>1045096</v>
      </c>
      <c r="E232" s="15">
        <f t="shared" si="3"/>
        <v>8.899811801173476</v>
      </c>
      <c r="F232"/>
      <c r="G232"/>
    </row>
    <row r="233" spans="1:7" ht="15">
      <c r="A233" s="17" t="s">
        <v>301</v>
      </c>
      <c r="B233" s="18" t="s">
        <v>302</v>
      </c>
      <c r="C233" s="19">
        <v>2298</v>
      </c>
      <c r="D233" s="20">
        <v>182394</v>
      </c>
      <c r="E233" s="15">
        <f t="shared" si="3"/>
        <v>79.37075718015666</v>
      </c>
      <c r="F233"/>
      <c r="G233"/>
    </row>
    <row r="234" spans="1:7" ht="15">
      <c r="A234" s="17" t="s">
        <v>221</v>
      </c>
      <c r="B234" s="18" t="s">
        <v>222</v>
      </c>
      <c r="C234" s="19">
        <v>8622</v>
      </c>
      <c r="D234" s="20">
        <v>397206</v>
      </c>
      <c r="E234" s="15">
        <f t="shared" si="3"/>
        <v>46.068893528183715</v>
      </c>
      <c r="F234"/>
      <c r="G234"/>
    </row>
    <row r="235" spans="1:7" ht="15">
      <c r="A235" s="17" t="s">
        <v>328</v>
      </c>
      <c r="B235" s="18" t="s">
        <v>202</v>
      </c>
      <c r="C235" s="19">
        <v>1553</v>
      </c>
      <c r="D235" s="20">
        <v>115676</v>
      </c>
      <c r="E235" s="15">
        <f t="shared" si="3"/>
        <v>74.48551191242755</v>
      </c>
      <c r="F235"/>
      <c r="G235"/>
    </row>
    <row r="236" spans="1:7" ht="15">
      <c r="A236" s="17" t="s">
        <v>311</v>
      </c>
      <c r="B236" s="18" t="s">
        <v>168</v>
      </c>
      <c r="C236" s="19">
        <v>2094</v>
      </c>
      <c r="D236" s="20">
        <v>135304</v>
      </c>
      <c r="E236" s="15">
        <f t="shared" si="3"/>
        <v>64.61509073543458</v>
      </c>
      <c r="F236"/>
      <c r="G236"/>
    </row>
    <row r="237" spans="1:7" ht="15">
      <c r="A237" s="17" t="s">
        <v>353</v>
      </c>
      <c r="B237" s="18" t="s">
        <v>274</v>
      </c>
      <c r="C237" s="19">
        <v>181</v>
      </c>
      <c r="D237" s="20">
        <v>18067</v>
      </c>
      <c r="E237" s="15">
        <f t="shared" si="3"/>
        <v>99.81767955801105</v>
      </c>
      <c r="F237"/>
      <c r="G237"/>
    </row>
    <row r="238" spans="1:7" ht="15">
      <c r="A238" s="17" t="s">
        <v>185</v>
      </c>
      <c r="B238" s="18" t="s">
        <v>58</v>
      </c>
      <c r="C238" s="19">
        <v>11415</v>
      </c>
      <c r="D238" s="20">
        <v>592220</v>
      </c>
      <c r="E238" s="15">
        <f t="shared" si="3"/>
        <v>51.880858519491895</v>
      </c>
      <c r="F238"/>
      <c r="G238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&amp;C2019 Indiana Public Library Statistics
Library Operating Expenditure per Capita</oddHeader>
    <oddFooter>&amp;LIndiana State Library
Library Development Office&amp;CLast modified: 7/29/2020&amp;R&amp;P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Angela Fox</cp:lastModifiedBy>
  <cp:lastPrinted>2020-04-28T17:09:48Z</cp:lastPrinted>
  <dcterms:created xsi:type="dcterms:W3CDTF">2013-05-03T18:45:12Z</dcterms:created>
  <dcterms:modified xsi:type="dcterms:W3CDTF">2020-07-29T20:09:48Z</dcterms:modified>
  <cp:category/>
  <cp:version/>
  <cp:contentType/>
  <cp:contentStatus/>
</cp:coreProperties>
</file>