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45" windowWidth="16440" windowHeight="9690" tabRatio="342" activeTab="0"/>
  </bookViews>
  <sheets>
    <sheet name="Table 6" sheetId="1" r:id="rId1"/>
    <sheet name="Summary" sheetId="2" r:id="rId2"/>
    <sheet name="Per Capita" sheetId="3" r:id="rId3"/>
  </sheets>
  <definedNames>
    <definedName name="_xlnm.Print_Area" localSheetId="0">'Table 6'!$A$1:$AQ$239</definedName>
    <definedName name="_xlnm.Print_Titles" localSheetId="2">'Per Capita'!$2:$2</definedName>
    <definedName name="_xlnm.Print_Titles" localSheetId="1">'Summary'!$A:$C</definedName>
    <definedName name="_xlnm.Print_Titles" localSheetId="0">'Table 6'!$A:$A,'Table 6'!$2:$2</definedName>
  </definedNames>
  <calcPr fullCalcOnLoad="1"/>
</workbook>
</file>

<file path=xl/sharedStrings.xml><?xml version="1.0" encoding="utf-8"?>
<sst xmlns="http://schemas.openxmlformats.org/spreadsheetml/2006/main" count="1191" uniqueCount="405">
  <si>
    <t xml:space="preserve">Library </t>
  </si>
  <si>
    <t>County</t>
  </si>
  <si>
    <t>Budget Category 1 - Personal Services</t>
  </si>
  <si>
    <t xml:space="preserve"> Salaries/ Wages</t>
  </si>
  <si>
    <t>Benefits (Social Security, Medicare, Insurance, etc.)</t>
  </si>
  <si>
    <t xml:space="preserve">Other Personal Services </t>
  </si>
  <si>
    <t>Budget Category 2 - Supplies</t>
  </si>
  <si>
    <t xml:space="preserve">Supplies </t>
  </si>
  <si>
    <t>Budget Category 3 - Other Services and Charges</t>
  </si>
  <si>
    <t>Printing and Advertising</t>
  </si>
  <si>
    <t>Insurance</t>
  </si>
  <si>
    <t>Utlility services</t>
  </si>
  <si>
    <t>Rental</t>
  </si>
  <si>
    <t>Debt Service</t>
  </si>
  <si>
    <t>Lease Rental</t>
  </si>
  <si>
    <t>Other (exclude LIRF)</t>
  </si>
  <si>
    <t>Budget Category 4 - Capital Outlays</t>
  </si>
  <si>
    <t>Land</t>
  </si>
  <si>
    <t>Buildings</t>
  </si>
  <si>
    <t>Books (include Book Lease)</t>
  </si>
  <si>
    <t>Periodicals and Newspapers</t>
  </si>
  <si>
    <t>Public Access Computers, electronic reading and electronic media devices from all funds except operating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</si>
  <si>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</si>
  <si>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</si>
  <si>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</si>
  <si>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</si>
  <si>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</si>
  <si>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</si>
  <si>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</si>
  <si>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</si>
  <si>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</si>
  <si>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</si>
  <si>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</si>
  <si>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</si>
  <si>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</si>
  <si>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</si>
  <si>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</si>
  <si>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</si>
  <si>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</si>
  <si>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</si>
  <si>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</si>
  <si>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</si>
  <si>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</si>
  <si>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</si>
  <si>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</si>
  <si>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</si>
  <si>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</si>
  <si>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</si>
  <si>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</si>
  <si>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</si>
  <si>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</si>
  <si>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</si>
  <si>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</si>
  <si>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</si>
  <si>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</si>
  <si>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</si>
  <si>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</si>
  <si>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</si>
  <si>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</si>
  <si>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</si>
  <si>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</si>
  <si>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</si>
  <si>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</si>
  <si>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</si>
  <si>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</si>
  <si>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</si>
  <si>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</si>
  <si>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</si>
  <si>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</si>
  <si>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</si>
  <si>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</si>
  <si>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</si>
  <si>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</si>
  <si>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</si>
  <si>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</si>
  <si>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</si>
  <si>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</si>
  <si>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</si>
  <si>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</si>
  <si>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</si>
  <si>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</si>
  <si>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</si>
  <si>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</si>
  <si>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</si>
  <si>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</si>
  <si>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</si>
  <si>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</si>
  <si>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</si>
  <si>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</si>
  <si>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</si>
  <si>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</si>
  <si>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</si>
  <si>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</si>
  <si>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</si>
  <si>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</si>
  <si>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</si>
  <si>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</si>
  <si>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</si>
  <si>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</si>
  <si>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</si>
  <si>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</si>
  <si>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</si>
  <si>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</si>
  <si>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</si>
  <si>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</si>
  <si>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</si>
  <si>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</si>
  <si>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</si>
  <si>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</si>
  <si>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</si>
  <si>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</si>
  <si>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</si>
  <si>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</si>
  <si>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</si>
  <si>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</si>
  <si>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</si>
  <si>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</si>
  <si>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</si>
  <si>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</si>
  <si>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</si>
  <si>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</si>
  <si>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</si>
  <si>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</si>
  <si>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</si>
  <si>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</si>
  <si>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</si>
  <si>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</si>
  <si>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</si>
  <si>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</si>
  <si>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</si>
  <si>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</si>
  <si>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</si>
  <si>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</si>
  <si>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</si>
  <si>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</si>
  <si>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</si>
  <si>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</si>
  <si>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</si>
  <si>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</si>
  <si>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</si>
  <si>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</si>
  <si>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</si>
  <si>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</si>
  <si>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</si>
  <si>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</si>
  <si>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</si>
  <si>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</si>
  <si>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</si>
  <si>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</si>
  <si>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</si>
  <si>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</si>
  <si>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</si>
  <si>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</si>
  <si>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</si>
  <si>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</si>
  <si>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</si>
  <si>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</si>
  <si>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</si>
  <si>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</si>
  <si>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</si>
  <si>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</si>
  <si>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</si>
  <si>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</si>
  <si>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</si>
  <si>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</si>
  <si>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</si>
  <si>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</si>
  <si>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</si>
  <si>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</si>
  <si>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</si>
  <si>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</si>
  <si>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</si>
  <si>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</si>
  <si>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</si>
  <si>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BEECH GROVE PUBLIC LIBRARY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</si>
  <si>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</si>
  <si>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</si>
  <si>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</si>
  <si>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</si>
  <si>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</si>
  <si>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</si>
  <si>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</si>
  <si>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</si>
  <si>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</si>
  <si>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</si>
  <si>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</si>
  <si>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</si>
  <si>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</si>
  <si>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</si>
  <si>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</si>
  <si>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</si>
  <si>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</si>
  <si>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</si>
  <si>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</si>
  <si>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</si>
  <si>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</si>
  <si>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</si>
  <si>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</si>
  <si>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</si>
  <si>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</si>
  <si>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</si>
  <si>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</si>
  <si>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</si>
  <si>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</si>
  <si>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</si>
  <si>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</si>
  <si>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</si>
  <si>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</si>
  <si>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</si>
  <si>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</si>
  <si>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</si>
  <si>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</si>
  <si>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</si>
  <si>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</si>
  <si>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</si>
  <si>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</si>
  <si>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</si>
  <si>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</si>
  <si>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</si>
  <si>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</si>
  <si>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</si>
  <si>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</si>
  <si>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</si>
  <si>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</si>
  <si>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</si>
  <si>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</si>
  <si>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</si>
  <si>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</si>
  <si>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</si>
  <si>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</si>
  <si>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</si>
  <si>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</si>
  <si>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</si>
  <si>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</si>
  <si>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</si>
  <si>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</si>
  <si>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</si>
  <si>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</si>
  <si>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</si>
  <si>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</si>
  <si>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</si>
  <si>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</si>
  <si>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</si>
  <si>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</si>
  <si>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</si>
  <si>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</si>
  <si>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</si>
  <si>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</si>
  <si>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</si>
  <si>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</si>
  <si>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</si>
  <si>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</si>
  <si>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</si>
  <si>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</si>
  <si>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</si>
  <si>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</si>
  <si>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</si>
  <si>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</si>
  <si>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</si>
  <si>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</si>
  <si>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</si>
  <si>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</si>
  <si>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</si>
  <si>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</si>
  <si>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</si>
  <si>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</si>
  <si>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</si>
  <si>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</si>
  <si>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</si>
  <si>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</si>
  <si>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</si>
  <si>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</si>
  <si>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</si>
  <si>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</si>
  <si>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</si>
  <si>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</si>
  <si>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</si>
  <si>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</si>
  <si>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</si>
  <si>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</si>
  <si>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</si>
  <si>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</si>
  <si>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</si>
  <si>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</si>
  <si>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</si>
  <si>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</si>
  <si>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</si>
  <si>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</si>
  <si>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</si>
  <si>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</si>
  <si>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</si>
  <si>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</si>
  <si>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</si>
  <si>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</si>
  <si>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</si>
  <si>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</si>
  <si>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</si>
  <si>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</si>
  <si>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</si>
  <si>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</si>
  <si>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</si>
  <si>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</si>
  <si>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</si>
  <si>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</si>
  <si>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</si>
  <si>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</si>
  <si>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</si>
  <si>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</si>
  <si>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</si>
  <si>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</si>
  <si>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</si>
  <si>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</si>
  <si>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</si>
  <si>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</si>
  <si>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</si>
  <si>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</si>
  <si>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</si>
  <si>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</si>
  <si>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</si>
  <si>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</si>
  <si>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</si>
  <si>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</si>
  <si>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</si>
  <si>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</si>
  <si>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</si>
  <si>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</si>
  <si>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</si>
  <si>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</si>
  <si>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</si>
  <si>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</si>
  <si>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</si>
  <si>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</si>
  <si>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</si>
  <si>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</si>
  <si>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</si>
  <si>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</si>
  <si>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</si>
  <si>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</si>
  <si>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</si>
  <si>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</si>
  <si>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</si>
  <si>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</si>
  <si>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</si>
  <si>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</si>
  <si>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</si>
  <si>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</si>
  <si>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</si>
  <si>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</si>
  <si>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</si>
  <si>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</si>
  <si>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</si>
  <si>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</si>
  <si>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</si>
  <si>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</si>
  <si>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</si>
  <si>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</si>
  <si>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</si>
  <si>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</si>
  <si>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>Total Personal Services</t>
  </si>
  <si>
    <t>Professional Services</t>
  </si>
  <si>
    <t xml:space="preserve"> Communication and Transportation</t>
  </si>
  <si>
    <t>Total Other</t>
  </si>
  <si>
    <t>Public Access Computers</t>
  </si>
  <si>
    <t>Nonprinted (Physical) Materials, Microforms &amp; AV, not Electronic</t>
  </si>
  <si>
    <t>Electronic Physical Format, including playaways and Ebook readers</t>
  </si>
  <si>
    <t xml:space="preserve"> Improvements Other than Buildings</t>
  </si>
  <si>
    <t>Furniture and Equipment</t>
  </si>
  <si>
    <t>Repairs and maintenance</t>
  </si>
  <si>
    <t>Non-Operating Fund Library Materials Expenditure Data</t>
  </si>
  <si>
    <t>Books (Includes book lease)</t>
  </si>
  <si>
    <t>Operating Fund Expenditures</t>
  </si>
  <si>
    <t>Total Capital Outlays</t>
  </si>
  <si>
    <t>Total Operating Fund Expenditures</t>
  </si>
  <si>
    <t>Operating Expenditure per Capita</t>
  </si>
  <si>
    <t>Indiana Total*</t>
  </si>
  <si>
    <t>N=237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</si>
  <si>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</si>
  <si>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</si>
  <si>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</si>
  <si>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</si>
  <si>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</si>
  <si>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</si>
  <si>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</si>
  <si>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</si>
  <si>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</si>
  <si>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</si>
  <si>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</si>
  <si>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N=79</t>
  </si>
  <si>
    <t>Median</t>
  </si>
  <si>
    <t>to 9,999</t>
  </si>
  <si>
    <t>N=125</t>
  </si>
  <si>
    <t>*Does not include population of Willard Library of  Evansville</t>
  </si>
  <si>
    <t>N/A</t>
  </si>
  <si>
    <t>Ebook and Electronic database licensing/purchase/lease expenditures</t>
  </si>
  <si>
    <t>Total Non-Operating Fund Expenditures for Collection Development</t>
  </si>
  <si>
    <t>Total Operating Fund Expenditures (IN)</t>
  </si>
  <si>
    <t>Total Staff Expenditures (PLS)</t>
  </si>
  <si>
    <t>Total Collection Expenditure (PLS) [Does not include PCs]</t>
  </si>
  <si>
    <t>Total Operating Expenditures (All Funds) (PLS)</t>
  </si>
  <si>
    <t>PLS Totals</t>
  </si>
  <si>
    <t>Operating Fund Expenditures for Collection Development [IN]</t>
  </si>
  <si>
    <t>Other Operating Expenditures [includes PCs, Other Personal Services] (PLS)</t>
  </si>
  <si>
    <t>2016 Indiana Public Library Statistics 
Library Operating Expenditures</t>
  </si>
  <si>
    <t>2016 Indiana Public Library Statistics
Summary of Library Operating Expenditures</t>
  </si>
  <si>
    <t>2016 Indiana Public Library Statistics 
Library Operating Expenditure per Capita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</si>
</sst>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0"/>
    <numFmt numFmtId="167" formatCode="&quot;$&quot;#,##0.00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/>
    </xf>
    <xf numFmtId="0" fontId="4" fillId="0" borderId="0" xfId="63" applyFont="1" applyFill="1" applyBorder="1">
      <alignment/>
      <protection/>
    </xf>
    <xf numFmtId="0" fontId="4" fillId="0" borderId="0" xfId="63" applyFont="1" applyFill="1" applyBorder="1" applyAlignment="1">
      <alignment horizontal="right"/>
      <protection/>
    </xf>
    <xf numFmtId="3" fontId="4" fillId="0" borderId="0" xfId="63" applyNumberFormat="1" applyFont="1" applyFill="1" applyBorder="1">
      <alignment/>
      <protection/>
    </xf>
    <xf numFmtId="0" fontId="3" fillId="0" borderId="11" xfId="0" applyFont="1" applyBorder="1" applyAlignment="1">
      <alignment horizontal="center" wrapText="1"/>
    </xf>
    <xf numFmtId="165" fontId="44" fillId="0" borderId="0" xfId="0" applyNumberFormat="1" applyFont="1" applyFill="1" applyBorder="1" applyAlignment="1">
      <alignment/>
    </xf>
    <xf numFmtId="165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44" fontId="44" fillId="0" borderId="12" xfId="45" applyFont="1" applyFill="1" applyBorder="1" applyAlignment="1">
      <alignment/>
    </xf>
    <xf numFmtId="0" fontId="45" fillId="0" borderId="0" xfId="0" applyFont="1" applyBorder="1" applyAlignment="1">
      <alignment horizontal="center" wrapText="1"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right" wrapText="1"/>
    </xf>
    <xf numFmtId="164" fontId="44" fillId="0" borderId="12" xfId="42" applyNumberFormat="1" applyFont="1" applyFill="1" applyBorder="1" applyAlignment="1">
      <alignment horizontal="right" wrapText="1"/>
    </xf>
    <xf numFmtId="165" fontId="4" fillId="0" borderId="12" xfId="60" applyNumberFormat="1" applyFont="1" applyFill="1" applyBorder="1">
      <alignment/>
      <protection/>
    </xf>
    <xf numFmtId="166" fontId="4" fillId="0" borderId="12" xfId="60" applyNumberFormat="1" applyFont="1" applyFill="1" applyBorder="1">
      <alignment/>
      <protection/>
    </xf>
    <xf numFmtId="165" fontId="4" fillId="0" borderId="12" xfId="60" applyNumberFormat="1" applyFont="1" applyFill="1" applyBorder="1" applyAlignment="1">
      <alignment wrapText="1"/>
      <protection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3" fontId="44" fillId="0" borderId="0" xfId="63" applyNumberFormat="1" applyFont="1" applyFill="1" applyBorder="1">
      <alignment/>
      <protection/>
    </xf>
    <xf numFmtId="0" fontId="25" fillId="0" borderId="0" xfId="63" applyFont="1" applyBorder="1">
      <alignment/>
      <protection/>
    </xf>
    <xf numFmtId="0" fontId="45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45" fillId="0" borderId="17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0" fontId="45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45" fillId="0" borderId="20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165" fontId="4" fillId="0" borderId="20" xfId="60" applyNumberFormat="1" applyFont="1" applyFill="1" applyBorder="1">
      <alignment/>
      <protection/>
    </xf>
    <xf numFmtId="0" fontId="44" fillId="0" borderId="10" xfId="0" applyFont="1" applyFill="1" applyBorder="1" applyAlignment="1">
      <alignment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right" wrapText="1"/>
    </xf>
    <xf numFmtId="164" fontId="44" fillId="0" borderId="12" xfId="42" applyNumberFormat="1" applyFont="1" applyFill="1" applyBorder="1" applyAlignment="1">
      <alignment horizontal="right" wrapText="1"/>
    </xf>
    <xf numFmtId="165" fontId="4" fillId="0" borderId="12" xfId="67" applyNumberFormat="1" applyFont="1" applyBorder="1">
      <alignment/>
      <protection/>
    </xf>
    <xf numFmtId="166" fontId="4" fillId="0" borderId="12" xfId="67" applyNumberFormat="1" applyFont="1" applyBorder="1">
      <alignment/>
      <protection/>
    </xf>
    <xf numFmtId="1" fontId="4" fillId="0" borderId="12" xfId="67" applyNumberFormat="1" applyFont="1" applyBorder="1">
      <alignment/>
      <protection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" fillId="0" borderId="12" xfId="67" applyFont="1" applyBorder="1">
      <alignment/>
      <protection/>
    </xf>
    <xf numFmtId="0" fontId="45" fillId="0" borderId="12" xfId="0" applyFont="1" applyFill="1" applyBorder="1" applyAlignment="1">
      <alignment wrapText="1"/>
    </xf>
    <xf numFmtId="165" fontId="44" fillId="0" borderId="12" xfId="0" applyNumberFormat="1" applyFont="1" applyFill="1" applyBorder="1" applyAlignment="1">
      <alignment/>
    </xf>
    <xf numFmtId="165" fontId="4" fillId="0" borderId="12" xfId="67" applyNumberFormat="1" applyFont="1" applyBorder="1" applyAlignment="1">
      <alignment wrapText="1"/>
      <protection/>
    </xf>
    <xf numFmtId="166" fontId="4" fillId="0" borderId="12" xfId="67" applyNumberFormat="1" applyFont="1" applyBorder="1" applyAlignment="1">
      <alignment wrapText="1"/>
      <protection/>
    </xf>
    <xf numFmtId="0" fontId="4" fillId="0" borderId="12" xfId="67" applyFont="1" applyBorder="1" applyAlignment="1">
      <alignment wrapText="1"/>
      <protection/>
    </xf>
    <xf numFmtId="1" fontId="4" fillId="0" borderId="12" xfId="67" applyNumberFormat="1" applyFont="1" applyBorder="1" applyAlignment="1">
      <alignment wrapText="1"/>
      <protection/>
    </xf>
    <xf numFmtId="165" fontId="4" fillId="0" borderId="20" xfId="67" applyNumberFormat="1" applyFont="1" applyBorder="1" applyAlignment="1">
      <alignment wrapText="1"/>
      <protection/>
    </xf>
    <xf numFmtId="165" fontId="4" fillId="0" borderId="20" xfId="67" applyNumberFormat="1" applyFont="1" applyBorder="1">
      <alignment/>
      <protection/>
    </xf>
    <xf numFmtId="165" fontId="4" fillId="0" borderId="21" xfId="67" applyNumberFormat="1" applyFont="1" applyBorder="1">
      <alignment/>
      <protection/>
    </xf>
    <xf numFmtId="165" fontId="4" fillId="0" borderId="21" xfId="67" applyNumberFormat="1" applyFont="1" applyBorder="1" applyAlignment="1">
      <alignment wrapText="1"/>
      <protection/>
    </xf>
    <xf numFmtId="1" fontId="4" fillId="0" borderId="21" xfId="67" applyNumberFormat="1" applyFont="1" applyBorder="1">
      <alignment/>
      <protection/>
    </xf>
    <xf numFmtId="0" fontId="44" fillId="0" borderId="13" xfId="0" applyFont="1" applyFill="1" applyBorder="1" applyAlignment="1">
      <alignment/>
    </xf>
    <xf numFmtId="166" fontId="4" fillId="0" borderId="20" xfId="67" applyNumberFormat="1" applyFont="1" applyBorder="1">
      <alignment/>
      <protection/>
    </xf>
    <xf numFmtId="0" fontId="4" fillId="0" borderId="20" xfId="67" applyFont="1" applyBorder="1">
      <alignment/>
      <protection/>
    </xf>
    <xf numFmtId="166" fontId="4" fillId="0" borderId="20" xfId="67" applyNumberFormat="1" applyFont="1" applyBorder="1" applyAlignment="1">
      <alignment wrapText="1"/>
      <protection/>
    </xf>
    <xf numFmtId="1" fontId="4" fillId="0" borderId="20" xfId="67" applyNumberFormat="1" applyFont="1" applyBorder="1" applyAlignment="1">
      <alignment wrapText="1"/>
      <protection/>
    </xf>
    <xf numFmtId="0" fontId="45" fillId="0" borderId="2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45" fillId="0" borderId="22" xfId="0" applyFont="1" applyFill="1" applyBorder="1" applyAlignment="1">
      <alignment/>
    </xf>
    <xf numFmtId="0" fontId="0" fillId="0" borderId="0" xfId="0" applyAlignment="1">
      <alignment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23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/>
    </xf>
    <xf numFmtId="0" fontId="45" fillId="0" borderId="25" xfId="0" applyFont="1" applyFill="1" applyBorder="1" applyAlignment="1">
      <alignment horizontal="center"/>
    </xf>
    <xf numFmtId="0" fontId="45" fillId="0" borderId="25" xfId="0" applyFont="1" applyFill="1" applyBorder="1" applyAlignment="1">
      <alignment horizontal="center" wrapText="1"/>
    </xf>
    <xf numFmtId="0" fontId="45" fillId="0" borderId="23" xfId="0" applyFont="1" applyFill="1" applyBorder="1" applyAlignment="1">
      <alignment horizontal="center" wrapText="1"/>
    </xf>
    <xf numFmtId="0" fontId="45" fillId="0" borderId="24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" fillId="0" borderId="0" xfId="63" applyFont="1" applyBorder="1" applyAlignment="1">
      <alignment horizontal="left" wrapText="1"/>
      <protection/>
    </xf>
    <xf numFmtId="0" fontId="44" fillId="0" borderId="0" xfId="0" applyFont="1" applyBorder="1" applyAlignment="1">
      <alignment wrapText="1"/>
    </xf>
    <xf numFmtId="0" fontId="45" fillId="0" borderId="0" xfId="0" applyFont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Currency 4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7" xfId="67"/>
    <cellStyle name="Normal 7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6.421875" style="40" customWidth="1"/>
    <col min="2" max="2" width="14.57421875" style="40" customWidth="1"/>
    <col min="3" max="3" width="12.00390625" style="40" customWidth="1"/>
    <col min="4" max="4" width="12.140625" style="40" customWidth="1"/>
    <col min="5" max="5" width="14.00390625" style="40" customWidth="1"/>
    <col min="6" max="6" width="12.00390625" style="40" customWidth="1"/>
    <col min="7" max="7" width="13.8515625" style="46" customWidth="1"/>
    <col min="8" max="8" width="18.7109375" style="68" customWidth="1"/>
    <col min="9" max="9" width="12.140625" style="40" customWidth="1"/>
    <col min="10" max="10" width="15.00390625" style="40" customWidth="1"/>
    <col min="11" max="11" width="10.8515625" style="40" customWidth="1"/>
    <col min="12" max="12" width="9.8515625" style="40" bestFit="1" customWidth="1"/>
    <col min="13" max="13" width="10.00390625" style="40" customWidth="1"/>
    <col min="14" max="14" width="11.57421875" style="40" customWidth="1"/>
    <col min="15" max="15" width="8.7109375" style="40" customWidth="1"/>
    <col min="16" max="16" width="12.28125" style="40" customWidth="1"/>
    <col min="17" max="17" width="10.421875" style="40" customWidth="1"/>
    <col min="18" max="18" width="11.28125" style="40" bestFit="1" customWidth="1"/>
    <col min="19" max="19" width="11.7109375" style="46" customWidth="1"/>
    <col min="20" max="20" width="8.421875" style="40" customWidth="1"/>
    <col min="21" max="21" width="9.57421875" style="40" bestFit="1" customWidth="1"/>
    <col min="22" max="22" width="12.7109375" style="40" customWidth="1"/>
    <col min="23" max="23" width="10.140625" style="40" bestFit="1" customWidth="1"/>
    <col min="24" max="24" width="11.7109375" style="40" customWidth="1"/>
    <col min="25" max="25" width="11.140625" style="40" customWidth="1"/>
    <col min="26" max="26" width="11.8515625" style="40" customWidth="1"/>
    <col min="27" max="27" width="13.8515625" style="40" customWidth="1"/>
    <col min="28" max="28" width="15.140625" style="40" customWidth="1"/>
    <col min="29" max="29" width="17.421875" style="40" customWidth="1"/>
    <col min="30" max="30" width="12.7109375" style="46" bestFit="1" customWidth="1"/>
    <col min="31" max="31" width="13.00390625" style="40" customWidth="1"/>
    <col min="32" max="32" width="13.8515625" style="40" customWidth="1"/>
    <col min="33" max="33" width="15.7109375" style="40" customWidth="1"/>
    <col min="34" max="34" width="15.421875" style="40" customWidth="1"/>
    <col min="35" max="35" width="15.57421875" style="40" customWidth="1"/>
    <col min="36" max="36" width="18.7109375" style="40" customWidth="1"/>
    <col min="37" max="37" width="16.00390625" style="40" customWidth="1"/>
    <col min="38" max="38" width="19.421875" style="46" customWidth="1"/>
    <col min="39" max="39" width="13.421875" style="68" customWidth="1"/>
    <col min="40" max="40" width="13.8515625" style="40" customWidth="1"/>
    <col min="41" max="41" width="14.28125" style="40" customWidth="1"/>
    <col min="42" max="42" width="13.421875" style="40" customWidth="1"/>
    <col min="43" max="43" width="13.7109375" style="46" customWidth="1"/>
    <col min="44" max="16384" width="9.140625" style="40" customWidth="1"/>
  </cols>
  <sheetData>
    <row r="1" spans="1:44" ht="26.25">
      <c r="A1" s="77" t="s">
        <v>402</v>
      </c>
      <c r="B1" s="78"/>
      <c r="C1" s="78"/>
      <c r="D1" s="81" t="s">
        <v>2</v>
      </c>
      <c r="E1" s="81"/>
      <c r="F1" s="81"/>
      <c r="G1" s="82"/>
      <c r="H1" s="79" t="s">
        <v>6</v>
      </c>
      <c r="I1" s="83" t="s">
        <v>8</v>
      </c>
      <c r="J1" s="81"/>
      <c r="K1" s="81"/>
      <c r="L1" s="81"/>
      <c r="M1" s="81"/>
      <c r="N1" s="81"/>
      <c r="O1" s="81"/>
      <c r="P1" s="81"/>
      <c r="Q1" s="81"/>
      <c r="R1" s="81"/>
      <c r="S1" s="82"/>
      <c r="T1" s="83" t="s">
        <v>16</v>
      </c>
      <c r="U1" s="81"/>
      <c r="V1" s="81"/>
      <c r="W1" s="81"/>
      <c r="X1" s="81"/>
      <c r="Y1" s="81"/>
      <c r="Z1" s="81"/>
      <c r="AA1" s="81"/>
      <c r="AB1" s="81"/>
      <c r="AC1" s="81"/>
      <c r="AD1" s="82"/>
      <c r="AE1" s="84" t="s">
        <v>368</v>
      </c>
      <c r="AF1" s="85"/>
      <c r="AG1" s="85"/>
      <c r="AH1" s="85"/>
      <c r="AI1" s="85"/>
      <c r="AJ1" s="85"/>
      <c r="AK1" s="85"/>
      <c r="AL1" s="86"/>
      <c r="AM1" s="75"/>
      <c r="AN1" s="81" t="s">
        <v>399</v>
      </c>
      <c r="AO1" s="81"/>
      <c r="AP1" s="81"/>
      <c r="AQ1" s="81"/>
      <c r="AR1" s="76"/>
    </row>
    <row r="2" spans="1:43" ht="76.5">
      <c r="A2" s="41" t="s">
        <v>0</v>
      </c>
      <c r="B2" s="41" t="s">
        <v>1</v>
      </c>
      <c r="C2" s="41" t="s">
        <v>22</v>
      </c>
      <c r="D2" s="41" t="s">
        <v>3</v>
      </c>
      <c r="E2" s="41" t="s">
        <v>4</v>
      </c>
      <c r="F2" s="41" t="s">
        <v>5</v>
      </c>
      <c r="G2" s="42" t="s">
        <v>358</v>
      </c>
      <c r="H2" s="74" t="s">
        <v>7</v>
      </c>
      <c r="I2" s="41" t="s">
        <v>359</v>
      </c>
      <c r="J2" s="41" t="s">
        <v>360</v>
      </c>
      <c r="K2" s="41" t="s">
        <v>9</v>
      </c>
      <c r="L2" s="41" t="s">
        <v>10</v>
      </c>
      <c r="M2" s="41" t="s">
        <v>11</v>
      </c>
      <c r="N2" s="41" t="s">
        <v>367</v>
      </c>
      <c r="O2" s="41" t="s">
        <v>12</v>
      </c>
      <c r="P2" s="41" t="s">
        <v>13</v>
      </c>
      <c r="Q2" s="41" t="s">
        <v>14</v>
      </c>
      <c r="R2" s="41" t="s">
        <v>15</v>
      </c>
      <c r="S2" s="42" t="s">
        <v>361</v>
      </c>
      <c r="T2" s="41" t="s">
        <v>17</v>
      </c>
      <c r="U2" s="41" t="s">
        <v>18</v>
      </c>
      <c r="V2" s="41" t="s">
        <v>365</v>
      </c>
      <c r="W2" s="41" t="s">
        <v>366</v>
      </c>
      <c r="X2" s="41" t="s">
        <v>362</v>
      </c>
      <c r="Y2" s="41" t="s">
        <v>19</v>
      </c>
      <c r="Z2" s="41" t="s">
        <v>20</v>
      </c>
      <c r="AA2" s="41" t="s">
        <v>363</v>
      </c>
      <c r="AB2" s="41" t="s">
        <v>393</v>
      </c>
      <c r="AC2" s="41" t="s">
        <v>364</v>
      </c>
      <c r="AD2" s="42" t="s">
        <v>371</v>
      </c>
      <c r="AE2" s="41" t="s">
        <v>369</v>
      </c>
      <c r="AF2" s="41" t="s">
        <v>20</v>
      </c>
      <c r="AG2" s="41" t="s">
        <v>363</v>
      </c>
      <c r="AH2" s="41" t="s">
        <v>393</v>
      </c>
      <c r="AI2" s="41" t="s">
        <v>364</v>
      </c>
      <c r="AJ2" s="41" t="s">
        <v>400</v>
      </c>
      <c r="AK2" s="41" t="s">
        <v>394</v>
      </c>
      <c r="AL2" s="42" t="s">
        <v>21</v>
      </c>
      <c r="AM2" s="73" t="s">
        <v>395</v>
      </c>
      <c r="AN2" s="41" t="s">
        <v>396</v>
      </c>
      <c r="AO2" s="44" t="s">
        <v>397</v>
      </c>
      <c r="AP2" s="44" t="s">
        <v>401</v>
      </c>
      <c r="AQ2" s="43" t="s">
        <v>398</v>
      </c>
    </row>
    <row r="3" spans="1:43" s="53" customFormat="1" ht="25.5" customHeight="1">
      <c r="A3" s="47" t="s">
        <v>199</v>
      </c>
      <c r="B3" s="48" t="s">
        <v>200</v>
      </c>
      <c r="C3" s="49">
        <v>10698</v>
      </c>
      <c r="D3" s="50">
        <v>403687</v>
      </c>
      <c r="E3" s="50">
        <v>115023</v>
      </c>
      <c r="F3" s="51">
        <v>0</v>
      </c>
      <c r="G3" s="64">
        <v>518710</v>
      </c>
      <c r="H3" s="65">
        <v>18980</v>
      </c>
      <c r="I3" s="50">
        <v>27947</v>
      </c>
      <c r="J3" s="50">
        <v>26050</v>
      </c>
      <c r="K3" s="50">
        <v>3902</v>
      </c>
      <c r="L3" s="50">
        <v>8837</v>
      </c>
      <c r="M3" s="50">
        <v>24608</v>
      </c>
      <c r="N3" s="50">
        <v>4381</v>
      </c>
      <c r="O3" s="52"/>
      <c r="P3" s="52"/>
      <c r="Q3" s="52"/>
      <c r="R3" s="50">
        <v>5025</v>
      </c>
      <c r="S3" s="64">
        <v>100750</v>
      </c>
      <c r="T3" s="52"/>
      <c r="U3" s="52"/>
      <c r="V3" s="52"/>
      <c r="W3" s="50">
        <v>13126</v>
      </c>
      <c r="X3" s="50">
        <v>11759</v>
      </c>
      <c r="Y3" s="50">
        <v>66102</v>
      </c>
      <c r="Z3" s="50">
        <v>7813</v>
      </c>
      <c r="AA3" s="50">
        <v>12934</v>
      </c>
      <c r="AB3" s="50">
        <v>3761</v>
      </c>
      <c r="AC3" s="51">
        <v>0</v>
      </c>
      <c r="AD3" s="45">
        <f aca="true" t="shared" si="0" ref="AD3:AD66">SUM(T3:AC3)</f>
        <v>115495</v>
      </c>
      <c r="AE3" s="50">
        <v>299</v>
      </c>
      <c r="AF3" s="51">
        <v>0</v>
      </c>
      <c r="AG3" s="51">
        <v>0</v>
      </c>
      <c r="AH3" s="50">
        <v>0</v>
      </c>
      <c r="AI3" s="51">
        <v>0</v>
      </c>
      <c r="AJ3" s="50">
        <v>102369</v>
      </c>
      <c r="AK3" s="50">
        <v>5153</v>
      </c>
      <c r="AL3" s="69">
        <v>4854</v>
      </c>
      <c r="AM3" s="65">
        <v>753935</v>
      </c>
      <c r="AN3" s="50">
        <v>518710</v>
      </c>
      <c r="AO3" s="50">
        <v>90909</v>
      </c>
      <c r="AP3" s="50">
        <v>149469</v>
      </c>
      <c r="AQ3" s="64">
        <v>759088</v>
      </c>
    </row>
    <row r="4" spans="1:43" s="54" customFormat="1" ht="12.75">
      <c r="A4" s="47" t="s">
        <v>296</v>
      </c>
      <c r="B4" s="48" t="s">
        <v>161</v>
      </c>
      <c r="C4" s="49">
        <v>3048</v>
      </c>
      <c r="D4" s="50">
        <v>102431</v>
      </c>
      <c r="E4" s="50">
        <v>12363</v>
      </c>
      <c r="F4" s="51">
        <v>0</v>
      </c>
      <c r="G4" s="64">
        <v>114794</v>
      </c>
      <c r="H4" s="65">
        <v>4247</v>
      </c>
      <c r="I4" s="50">
        <v>8731</v>
      </c>
      <c r="J4" s="50">
        <v>4824</v>
      </c>
      <c r="K4" s="50">
        <v>120</v>
      </c>
      <c r="L4" s="50">
        <v>5608</v>
      </c>
      <c r="M4" s="50">
        <v>15818</v>
      </c>
      <c r="N4" s="50">
        <v>12745</v>
      </c>
      <c r="O4" s="50">
        <v>175</v>
      </c>
      <c r="P4" s="51">
        <v>0</v>
      </c>
      <c r="Q4" s="51">
        <v>0</v>
      </c>
      <c r="R4" s="50">
        <v>191</v>
      </c>
      <c r="S4" s="64">
        <v>48212</v>
      </c>
      <c r="T4" s="51">
        <v>0</v>
      </c>
      <c r="U4" s="51">
        <v>0</v>
      </c>
      <c r="V4" s="51">
        <v>0</v>
      </c>
      <c r="W4" s="50">
        <v>3971</v>
      </c>
      <c r="X4" s="50">
        <v>1649</v>
      </c>
      <c r="Y4" s="50">
        <v>12712</v>
      </c>
      <c r="Z4" s="50">
        <v>2194</v>
      </c>
      <c r="AA4" s="50">
        <v>4220</v>
      </c>
      <c r="AB4" s="50">
        <v>4104</v>
      </c>
      <c r="AC4" s="51">
        <v>0</v>
      </c>
      <c r="AD4" s="45">
        <f t="shared" si="0"/>
        <v>28850</v>
      </c>
      <c r="AE4" s="51">
        <v>0</v>
      </c>
      <c r="AF4" s="51">
        <v>0</v>
      </c>
      <c r="AG4" s="51">
        <v>0</v>
      </c>
      <c r="AH4" s="51">
        <v>0</v>
      </c>
      <c r="AI4" s="51">
        <v>0</v>
      </c>
      <c r="AJ4" s="50">
        <v>24879</v>
      </c>
      <c r="AK4" s="51">
        <v>0</v>
      </c>
      <c r="AL4" s="69">
        <v>0</v>
      </c>
      <c r="AM4" s="65">
        <v>196103</v>
      </c>
      <c r="AN4" s="50">
        <v>114794</v>
      </c>
      <c r="AO4" s="50">
        <v>23230</v>
      </c>
      <c r="AP4" s="50">
        <v>58079</v>
      </c>
      <c r="AQ4" s="64">
        <v>196103</v>
      </c>
    </row>
    <row r="5" spans="1:43" s="55" customFormat="1" ht="12.75">
      <c r="A5" s="47" t="s">
        <v>223</v>
      </c>
      <c r="B5" s="48" t="s">
        <v>61</v>
      </c>
      <c r="C5" s="49">
        <v>8786</v>
      </c>
      <c r="D5" s="50">
        <v>337411</v>
      </c>
      <c r="E5" s="50">
        <v>112320</v>
      </c>
      <c r="F5" s="51">
        <v>0</v>
      </c>
      <c r="G5" s="64">
        <v>449731</v>
      </c>
      <c r="H5" s="65">
        <v>10992</v>
      </c>
      <c r="I5" s="50">
        <v>68427</v>
      </c>
      <c r="J5" s="50">
        <v>17394</v>
      </c>
      <c r="K5" s="50">
        <v>451</v>
      </c>
      <c r="L5" s="50">
        <v>11350</v>
      </c>
      <c r="M5" s="50">
        <v>16307</v>
      </c>
      <c r="N5" s="50">
        <v>5004</v>
      </c>
      <c r="O5" s="52"/>
      <c r="P5" s="52"/>
      <c r="Q5" s="52"/>
      <c r="R5" s="50">
        <v>1389</v>
      </c>
      <c r="S5" s="64">
        <v>120322</v>
      </c>
      <c r="T5" s="52"/>
      <c r="U5" s="52"/>
      <c r="V5" s="52"/>
      <c r="W5" s="50">
        <v>5730</v>
      </c>
      <c r="X5" s="51">
        <v>0</v>
      </c>
      <c r="Y5" s="50">
        <v>31769</v>
      </c>
      <c r="Z5" s="50">
        <v>5084</v>
      </c>
      <c r="AA5" s="50">
        <v>23699</v>
      </c>
      <c r="AB5" s="50">
        <v>9599</v>
      </c>
      <c r="AC5" s="50">
        <v>5689</v>
      </c>
      <c r="AD5" s="45">
        <f t="shared" si="0"/>
        <v>81570</v>
      </c>
      <c r="AE5" s="51">
        <v>0</v>
      </c>
      <c r="AF5" s="51">
        <v>0</v>
      </c>
      <c r="AG5" s="51">
        <v>0</v>
      </c>
      <c r="AH5" s="51">
        <v>0</v>
      </c>
      <c r="AI5" s="51">
        <v>0</v>
      </c>
      <c r="AJ5" s="50">
        <v>75840</v>
      </c>
      <c r="AK5" s="51">
        <v>0</v>
      </c>
      <c r="AL5" s="69">
        <v>0</v>
      </c>
      <c r="AM5" s="65">
        <v>662615</v>
      </c>
      <c r="AN5" s="50">
        <v>449731</v>
      </c>
      <c r="AO5" s="50">
        <v>75840</v>
      </c>
      <c r="AP5" s="50">
        <v>137044</v>
      </c>
      <c r="AQ5" s="64">
        <v>662615</v>
      </c>
    </row>
    <row r="6" spans="1:43" s="57" customFormat="1" ht="12.75">
      <c r="A6" s="47" t="s">
        <v>145</v>
      </c>
      <c r="B6" s="48" t="s">
        <v>146</v>
      </c>
      <c r="C6" s="49">
        <v>19845</v>
      </c>
      <c r="D6" s="50">
        <v>650747</v>
      </c>
      <c r="E6" s="50">
        <v>235553</v>
      </c>
      <c r="F6" s="50">
        <v>4380</v>
      </c>
      <c r="G6" s="64">
        <v>890680</v>
      </c>
      <c r="H6" s="65">
        <v>57204</v>
      </c>
      <c r="I6" s="50">
        <v>129979</v>
      </c>
      <c r="J6" s="50">
        <v>18013</v>
      </c>
      <c r="K6" s="50">
        <v>8043</v>
      </c>
      <c r="L6" s="50">
        <v>19407</v>
      </c>
      <c r="M6" s="50">
        <v>37230</v>
      </c>
      <c r="N6" s="50">
        <v>62122</v>
      </c>
      <c r="O6" s="50">
        <v>3596</v>
      </c>
      <c r="P6" s="56" t="s">
        <v>392</v>
      </c>
      <c r="Q6" s="56" t="s">
        <v>392</v>
      </c>
      <c r="R6" s="50" t="s">
        <v>392</v>
      </c>
      <c r="S6" s="64">
        <v>278390</v>
      </c>
      <c r="T6" s="56" t="s">
        <v>392</v>
      </c>
      <c r="U6" s="56" t="s">
        <v>392</v>
      </c>
      <c r="V6" s="56" t="s">
        <v>392</v>
      </c>
      <c r="W6" s="50">
        <v>60535</v>
      </c>
      <c r="X6" s="56" t="s">
        <v>392</v>
      </c>
      <c r="Y6" s="50">
        <v>63873</v>
      </c>
      <c r="Z6" s="50">
        <v>7843</v>
      </c>
      <c r="AA6" s="50">
        <v>38339</v>
      </c>
      <c r="AB6" s="50">
        <v>16037</v>
      </c>
      <c r="AC6" s="56" t="s">
        <v>392</v>
      </c>
      <c r="AD6" s="45">
        <f t="shared" si="0"/>
        <v>186627</v>
      </c>
      <c r="AE6" s="56" t="s">
        <v>392</v>
      </c>
      <c r="AF6" s="56" t="s">
        <v>392</v>
      </c>
      <c r="AG6" s="56" t="s">
        <v>392</v>
      </c>
      <c r="AH6" s="56" t="s">
        <v>392</v>
      </c>
      <c r="AI6" s="56" t="s">
        <v>392</v>
      </c>
      <c r="AJ6" s="50">
        <v>126092</v>
      </c>
      <c r="AK6" s="51">
        <v>0</v>
      </c>
      <c r="AL6" s="70" t="s">
        <v>392</v>
      </c>
      <c r="AM6" s="65">
        <v>1412901</v>
      </c>
      <c r="AN6" s="50">
        <v>886300</v>
      </c>
      <c r="AO6" s="50">
        <v>126092</v>
      </c>
      <c r="AP6" s="50">
        <v>400509</v>
      </c>
      <c r="AQ6" s="64">
        <v>1412901</v>
      </c>
    </row>
    <row r="7" spans="1:43" s="53" customFormat="1" ht="12.75">
      <c r="A7" s="47" t="s">
        <v>25</v>
      </c>
      <c r="B7" s="48" t="s">
        <v>26</v>
      </c>
      <c r="C7" s="49">
        <v>355329</v>
      </c>
      <c r="D7" s="50">
        <v>11583481</v>
      </c>
      <c r="E7" s="50">
        <v>5415640</v>
      </c>
      <c r="F7" s="51">
        <v>0</v>
      </c>
      <c r="G7" s="64">
        <v>16999121</v>
      </c>
      <c r="H7" s="65">
        <v>721052</v>
      </c>
      <c r="I7" s="50">
        <v>404719</v>
      </c>
      <c r="J7" s="50">
        <v>283152</v>
      </c>
      <c r="K7" s="50">
        <v>63</v>
      </c>
      <c r="L7" s="50">
        <v>372802</v>
      </c>
      <c r="M7" s="50">
        <v>996172</v>
      </c>
      <c r="N7" s="50">
        <v>1568355</v>
      </c>
      <c r="O7" s="50">
        <v>100968</v>
      </c>
      <c r="P7" s="51">
        <v>0</v>
      </c>
      <c r="Q7" s="51">
        <v>0</v>
      </c>
      <c r="R7" s="50">
        <v>354940</v>
      </c>
      <c r="S7" s="64">
        <v>4081171</v>
      </c>
      <c r="T7" s="51">
        <v>0</v>
      </c>
      <c r="U7" s="51">
        <v>0</v>
      </c>
      <c r="V7" s="51">
        <v>0</v>
      </c>
      <c r="W7" s="50">
        <v>311347</v>
      </c>
      <c r="X7" s="50">
        <v>90622</v>
      </c>
      <c r="Y7" s="50">
        <v>2123880</v>
      </c>
      <c r="Z7" s="50">
        <v>268364</v>
      </c>
      <c r="AA7" s="50">
        <v>344467</v>
      </c>
      <c r="AB7" s="50">
        <v>567983</v>
      </c>
      <c r="AC7" s="51">
        <v>0</v>
      </c>
      <c r="AD7" s="45">
        <f t="shared" si="0"/>
        <v>3706663</v>
      </c>
      <c r="AE7" s="50">
        <v>368910</v>
      </c>
      <c r="AF7" s="51">
        <v>0</v>
      </c>
      <c r="AG7" s="51">
        <v>0</v>
      </c>
      <c r="AH7" s="51">
        <v>0</v>
      </c>
      <c r="AI7" s="51">
        <v>0</v>
      </c>
      <c r="AJ7" s="50">
        <v>3395316</v>
      </c>
      <c r="AK7" s="50">
        <v>368910</v>
      </c>
      <c r="AL7" s="69">
        <v>0</v>
      </c>
      <c r="AM7" s="65">
        <v>25508007</v>
      </c>
      <c r="AN7" s="50">
        <v>16999121</v>
      </c>
      <c r="AO7" s="50">
        <v>3673604</v>
      </c>
      <c r="AP7" s="50">
        <v>5204192</v>
      </c>
      <c r="AQ7" s="64">
        <v>25876917</v>
      </c>
    </row>
    <row r="8" spans="1:43" s="53" customFormat="1" ht="12.75">
      <c r="A8" s="47" t="s">
        <v>60</v>
      </c>
      <c r="B8" s="48" t="s">
        <v>61</v>
      </c>
      <c r="C8" s="49">
        <v>70954</v>
      </c>
      <c r="D8" s="50">
        <v>1948135</v>
      </c>
      <c r="E8" s="50">
        <v>350781</v>
      </c>
      <c r="F8" s="51">
        <v>0</v>
      </c>
      <c r="G8" s="64">
        <v>2298916</v>
      </c>
      <c r="H8" s="65">
        <v>37427</v>
      </c>
      <c r="I8" s="50">
        <v>251964</v>
      </c>
      <c r="J8" s="50">
        <v>28877</v>
      </c>
      <c r="K8" s="50">
        <v>2494</v>
      </c>
      <c r="L8" s="50">
        <v>54735</v>
      </c>
      <c r="M8" s="50">
        <v>202321</v>
      </c>
      <c r="N8" s="50">
        <v>60434</v>
      </c>
      <c r="O8" s="50">
        <v>600</v>
      </c>
      <c r="P8" s="51">
        <v>0</v>
      </c>
      <c r="Q8" s="51">
        <v>0</v>
      </c>
      <c r="R8" s="50">
        <v>3933</v>
      </c>
      <c r="S8" s="64">
        <v>605358</v>
      </c>
      <c r="T8" s="51">
        <v>0</v>
      </c>
      <c r="U8" s="51">
        <v>0</v>
      </c>
      <c r="V8" s="51">
        <v>0</v>
      </c>
      <c r="W8" s="50">
        <v>14379</v>
      </c>
      <c r="X8" s="51">
        <v>0</v>
      </c>
      <c r="Y8" s="50">
        <v>278312</v>
      </c>
      <c r="Z8" s="50">
        <v>23051</v>
      </c>
      <c r="AA8" s="50">
        <v>79546</v>
      </c>
      <c r="AB8" s="50">
        <v>249102</v>
      </c>
      <c r="AC8" s="50">
        <v>40855</v>
      </c>
      <c r="AD8" s="45">
        <f t="shared" si="0"/>
        <v>685245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0">
        <v>670866</v>
      </c>
      <c r="AK8" s="51">
        <v>27373</v>
      </c>
      <c r="AL8" s="69">
        <v>27373</v>
      </c>
      <c r="AM8" s="65">
        <v>3626946</v>
      </c>
      <c r="AN8" s="50">
        <v>2298916</v>
      </c>
      <c r="AO8" s="50">
        <v>670866</v>
      </c>
      <c r="AP8" s="50">
        <v>684537</v>
      </c>
      <c r="AQ8" s="64">
        <v>3654319</v>
      </c>
    </row>
    <row r="9" spans="1:43" s="53" customFormat="1" ht="12.75">
      <c r="A9" s="47" t="s">
        <v>314</v>
      </c>
      <c r="B9" s="48" t="s">
        <v>138</v>
      </c>
      <c r="C9" s="49">
        <v>2114</v>
      </c>
      <c r="D9" s="50">
        <v>46247</v>
      </c>
      <c r="E9" s="50">
        <v>7122</v>
      </c>
      <c r="F9" s="56" t="s">
        <v>392</v>
      </c>
      <c r="G9" s="64">
        <v>53369</v>
      </c>
      <c r="H9" s="65">
        <v>2353</v>
      </c>
      <c r="I9" s="50">
        <v>1694</v>
      </c>
      <c r="J9" s="50">
        <v>1636</v>
      </c>
      <c r="K9" s="50">
        <v>85</v>
      </c>
      <c r="L9" s="50">
        <v>2370</v>
      </c>
      <c r="M9" s="50">
        <v>3235</v>
      </c>
      <c r="N9" s="50">
        <v>249</v>
      </c>
      <c r="O9" s="52"/>
      <c r="P9" s="52"/>
      <c r="Q9" s="52"/>
      <c r="R9" s="50">
        <v>429</v>
      </c>
      <c r="S9" s="64">
        <v>9698</v>
      </c>
      <c r="T9" s="52"/>
      <c r="U9" s="52"/>
      <c r="V9" s="52"/>
      <c r="W9" s="52">
        <v>989</v>
      </c>
      <c r="X9" s="56" t="s">
        <v>392</v>
      </c>
      <c r="Y9" s="50">
        <v>10581</v>
      </c>
      <c r="Z9" s="50">
        <v>197</v>
      </c>
      <c r="AA9" s="50">
        <v>719</v>
      </c>
      <c r="AB9" s="56">
        <v>1500</v>
      </c>
      <c r="AC9" s="56" t="s">
        <v>392</v>
      </c>
      <c r="AD9" s="45">
        <f t="shared" si="0"/>
        <v>13986</v>
      </c>
      <c r="AE9" s="56" t="s">
        <v>392</v>
      </c>
      <c r="AF9" s="56" t="s">
        <v>392</v>
      </c>
      <c r="AG9" s="56" t="s">
        <v>392</v>
      </c>
      <c r="AH9" s="56" t="s">
        <v>392</v>
      </c>
      <c r="AI9" s="56" t="s">
        <v>392</v>
      </c>
      <c r="AJ9" s="50">
        <v>12997</v>
      </c>
      <c r="AK9" s="51">
        <v>0</v>
      </c>
      <c r="AL9" s="70" t="s">
        <v>392</v>
      </c>
      <c r="AM9" s="65">
        <v>79406</v>
      </c>
      <c r="AN9" s="50">
        <v>53369</v>
      </c>
      <c r="AO9" s="50">
        <v>12997</v>
      </c>
      <c r="AP9" s="50">
        <v>13040</v>
      </c>
      <c r="AQ9" s="64">
        <v>79406</v>
      </c>
    </row>
    <row r="10" spans="1:43" s="53" customFormat="1" ht="12.75">
      <c r="A10" s="47" t="s">
        <v>282</v>
      </c>
      <c r="B10" s="48" t="s">
        <v>148</v>
      </c>
      <c r="C10" s="49">
        <v>3850</v>
      </c>
      <c r="D10" s="50">
        <v>92395</v>
      </c>
      <c r="E10" s="50">
        <v>14902</v>
      </c>
      <c r="F10" s="51">
        <v>0</v>
      </c>
      <c r="G10" s="64">
        <v>107297</v>
      </c>
      <c r="H10" s="65">
        <v>2963</v>
      </c>
      <c r="I10" s="50">
        <v>7724</v>
      </c>
      <c r="J10" s="50">
        <v>3861</v>
      </c>
      <c r="K10" s="50">
        <v>130</v>
      </c>
      <c r="L10" s="50">
        <v>4067</v>
      </c>
      <c r="M10" s="50">
        <v>9030</v>
      </c>
      <c r="N10" s="50">
        <v>6210</v>
      </c>
      <c r="O10" s="50">
        <v>22</v>
      </c>
      <c r="P10" s="51">
        <v>0</v>
      </c>
      <c r="Q10" s="51">
        <v>0</v>
      </c>
      <c r="R10" s="50">
        <v>80</v>
      </c>
      <c r="S10" s="64">
        <v>31124</v>
      </c>
      <c r="T10" s="51">
        <v>0</v>
      </c>
      <c r="U10" s="51">
        <v>0</v>
      </c>
      <c r="V10" s="51">
        <v>0</v>
      </c>
      <c r="W10" s="50">
        <v>1952</v>
      </c>
      <c r="X10" s="50">
        <v>0</v>
      </c>
      <c r="Y10" s="50">
        <v>9973</v>
      </c>
      <c r="Z10" s="50">
        <v>1263</v>
      </c>
      <c r="AA10" s="50">
        <v>1489</v>
      </c>
      <c r="AB10" s="50">
        <v>0</v>
      </c>
      <c r="AC10" s="51">
        <v>0</v>
      </c>
      <c r="AD10" s="45">
        <f t="shared" si="0"/>
        <v>14677</v>
      </c>
      <c r="AE10" s="51">
        <v>0</v>
      </c>
      <c r="AF10" s="51">
        <v>0</v>
      </c>
      <c r="AG10" s="51">
        <v>0</v>
      </c>
      <c r="AH10" s="51">
        <v>2500</v>
      </c>
      <c r="AI10" s="51">
        <v>0</v>
      </c>
      <c r="AJ10" s="50">
        <v>12725</v>
      </c>
      <c r="AK10" s="51">
        <v>2500</v>
      </c>
      <c r="AL10" s="69">
        <v>0</v>
      </c>
      <c r="AM10" s="65">
        <v>156061</v>
      </c>
      <c r="AN10" s="50">
        <v>107297</v>
      </c>
      <c r="AO10" s="50">
        <v>15225</v>
      </c>
      <c r="AP10" s="50">
        <v>36039</v>
      </c>
      <c r="AQ10" s="64">
        <v>158561</v>
      </c>
    </row>
    <row r="11" spans="1:43" s="53" customFormat="1" ht="12.75">
      <c r="A11" s="47" t="s">
        <v>276</v>
      </c>
      <c r="B11" s="48" t="s">
        <v>244</v>
      </c>
      <c r="C11" s="49">
        <v>4354</v>
      </c>
      <c r="D11" s="50">
        <v>107483</v>
      </c>
      <c r="E11" s="50">
        <v>22951</v>
      </c>
      <c r="F11" s="51">
        <v>0</v>
      </c>
      <c r="G11" s="64">
        <v>130434</v>
      </c>
      <c r="H11" s="65">
        <v>6004</v>
      </c>
      <c r="I11" s="50">
        <v>13322</v>
      </c>
      <c r="J11" s="50">
        <v>3197</v>
      </c>
      <c r="K11" s="50">
        <v>311</v>
      </c>
      <c r="L11" s="50">
        <v>5265</v>
      </c>
      <c r="M11" s="50">
        <v>11768</v>
      </c>
      <c r="N11" s="50">
        <v>14411</v>
      </c>
      <c r="O11" s="51">
        <v>0</v>
      </c>
      <c r="P11" s="51">
        <v>0</v>
      </c>
      <c r="Q11" s="51">
        <v>0</v>
      </c>
      <c r="R11" s="50">
        <v>650</v>
      </c>
      <c r="S11" s="64">
        <v>48924</v>
      </c>
      <c r="T11" s="51">
        <v>0</v>
      </c>
      <c r="U11" s="51">
        <v>0</v>
      </c>
      <c r="V11" s="51">
        <v>0</v>
      </c>
      <c r="W11" s="50">
        <v>949</v>
      </c>
      <c r="X11" s="51">
        <v>0</v>
      </c>
      <c r="Y11" s="50">
        <v>15108</v>
      </c>
      <c r="Z11" s="50">
        <v>1954</v>
      </c>
      <c r="AA11" s="50">
        <v>5007</v>
      </c>
      <c r="AB11" s="50">
        <v>1500</v>
      </c>
      <c r="AC11" s="51">
        <v>0</v>
      </c>
      <c r="AD11" s="45">
        <f t="shared" si="0"/>
        <v>24518</v>
      </c>
      <c r="AE11" s="50">
        <v>66</v>
      </c>
      <c r="AF11" s="51">
        <v>0</v>
      </c>
      <c r="AG11" s="50">
        <v>0</v>
      </c>
      <c r="AH11" s="51">
        <v>0</v>
      </c>
      <c r="AI11" s="51">
        <v>0</v>
      </c>
      <c r="AJ11" s="50">
        <v>23569</v>
      </c>
      <c r="AK11" s="50">
        <v>66</v>
      </c>
      <c r="AL11" s="69">
        <v>0</v>
      </c>
      <c r="AM11" s="65">
        <v>209880</v>
      </c>
      <c r="AN11" s="50">
        <v>130434</v>
      </c>
      <c r="AO11" s="50">
        <v>23635</v>
      </c>
      <c r="AP11" s="50">
        <v>55877</v>
      </c>
      <c r="AQ11" s="64">
        <v>209946</v>
      </c>
    </row>
    <row r="12" spans="1:43" s="53" customFormat="1" ht="12.75">
      <c r="A12" s="47" t="s">
        <v>158</v>
      </c>
      <c r="B12" s="48" t="s">
        <v>102</v>
      </c>
      <c r="C12" s="49">
        <v>17240</v>
      </c>
      <c r="D12" s="50">
        <v>370043</v>
      </c>
      <c r="E12" s="50">
        <v>141350</v>
      </c>
      <c r="F12" s="50">
        <v>3296</v>
      </c>
      <c r="G12" s="64">
        <v>514689</v>
      </c>
      <c r="H12" s="65">
        <v>26884</v>
      </c>
      <c r="I12" s="50">
        <v>26987</v>
      </c>
      <c r="J12" s="50">
        <v>44151</v>
      </c>
      <c r="K12" s="50">
        <v>1641</v>
      </c>
      <c r="L12" s="50">
        <v>7129</v>
      </c>
      <c r="M12" s="50">
        <v>23626</v>
      </c>
      <c r="N12" s="50">
        <v>68631</v>
      </c>
      <c r="O12" s="51">
        <v>0</v>
      </c>
      <c r="P12" s="51">
        <v>0</v>
      </c>
      <c r="Q12" s="51">
        <v>0</v>
      </c>
      <c r="R12" s="50">
        <v>25581</v>
      </c>
      <c r="S12" s="64">
        <v>197746</v>
      </c>
      <c r="T12" s="51">
        <v>0</v>
      </c>
      <c r="U12" s="51">
        <v>0</v>
      </c>
      <c r="V12" s="51">
        <v>363</v>
      </c>
      <c r="W12" s="50">
        <v>4081</v>
      </c>
      <c r="X12" s="50">
        <v>6753</v>
      </c>
      <c r="Y12" s="50">
        <v>33710</v>
      </c>
      <c r="Z12" s="50">
        <v>5652</v>
      </c>
      <c r="AA12" s="50">
        <v>10523</v>
      </c>
      <c r="AB12" s="50">
        <v>39757</v>
      </c>
      <c r="AC12" s="50">
        <v>335</v>
      </c>
      <c r="AD12" s="45">
        <f t="shared" si="0"/>
        <v>101174</v>
      </c>
      <c r="AE12" s="50">
        <v>7549</v>
      </c>
      <c r="AF12" s="50">
        <v>45</v>
      </c>
      <c r="AG12" s="50">
        <v>200</v>
      </c>
      <c r="AH12" s="50">
        <v>314</v>
      </c>
      <c r="AI12" s="50">
        <v>549</v>
      </c>
      <c r="AJ12" s="50">
        <v>96730</v>
      </c>
      <c r="AK12" s="50">
        <v>8657</v>
      </c>
      <c r="AL12" s="69">
        <v>0</v>
      </c>
      <c r="AM12" s="65">
        <v>840493</v>
      </c>
      <c r="AN12" s="50">
        <v>511393</v>
      </c>
      <c r="AO12" s="50">
        <v>98634</v>
      </c>
      <c r="AP12" s="50">
        <v>239123</v>
      </c>
      <c r="AQ12" s="64">
        <v>849150</v>
      </c>
    </row>
    <row r="13" spans="1:43" s="53" customFormat="1" ht="12.75">
      <c r="A13" s="47" t="s">
        <v>73</v>
      </c>
      <c r="B13" s="48" t="s">
        <v>74</v>
      </c>
      <c r="C13" s="49">
        <v>44764</v>
      </c>
      <c r="D13" s="50">
        <v>750003</v>
      </c>
      <c r="E13" s="50">
        <v>195224</v>
      </c>
      <c r="F13" s="51">
        <v>0</v>
      </c>
      <c r="G13" s="64">
        <v>945227</v>
      </c>
      <c r="H13" s="65">
        <v>21055</v>
      </c>
      <c r="I13" s="50">
        <v>102272</v>
      </c>
      <c r="J13" s="50">
        <v>22318</v>
      </c>
      <c r="K13" s="50">
        <v>131</v>
      </c>
      <c r="L13" s="50">
        <v>23227</v>
      </c>
      <c r="M13" s="50">
        <v>97298</v>
      </c>
      <c r="N13" s="50">
        <v>88393</v>
      </c>
      <c r="O13" s="50">
        <v>5979</v>
      </c>
      <c r="P13" s="51">
        <v>423</v>
      </c>
      <c r="Q13" s="51">
        <v>0</v>
      </c>
      <c r="R13" s="50">
        <v>14444</v>
      </c>
      <c r="S13" s="64">
        <v>354485</v>
      </c>
      <c r="T13" s="51">
        <v>0</v>
      </c>
      <c r="U13" s="51">
        <v>0</v>
      </c>
      <c r="V13" s="51">
        <v>0</v>
      </c>
      <c r="W13" s="50">
        <v>1164</v>
      </c>
      <c r="X13" s="51">
        <v>0</v>
      </c>
      <c r="Y13" s="50">
        <v>70997</v>
      </c>
      <c r="Z13" s="50">
        <v>2950</v>
      </c>
      <c r="AA13" s="50">
        <v>12029</v>
      </c>
      <c r="AB13" s="50">
        <v>48198</v>
      </c>
      <c r="AC13" s="51">
        <v>0</v>
      </c>
      <c r="AD13" s="45">
        <f t="shared" si="0"/>
        <v>135338</v>
      </c>
      <c r="AE13" s="50">
        <v>778</v>
      </c>
      <c r="AF13" s="51">
        <v>0</v>
      </c>
      <c r="AG13" s="51">
        <v>0</v>
      </c>
      <c r="AH13" s="51">
        <v>0</v>
      </c>
      <c r="AI13" s="51">
        <v>0</v>
      </c>
      <c r="AJ13" s="50">
        <v>134174</v>
      </c>
      <c r="AK13" s="50">
        <v>778</v>
      </c>
      <c r="AL13" s="69">
        <v>0</v>
      </c>
      <c r="AM13" s="65">
        <v>1456105</v>
      </c>
      <c r="AN13" s="50">
        <v>945227</v>
      </c>
      <c r="AO13" s="50">
        <v>134952</v>
      </c>
      <c r="AP13" s="50">
        <v>376704</v>
      </c>
      <c r="AQ13" s="64">
        <v>1456883</v>
      </c>
    </row>
    <row r="14" spans="1:44" s="53" customFormat="1" ht="12.75">
      <c r="A14" s="47" t="s">
        <v>51</v>
      </c>
      <c r="B14" s="48" t="s">
        <v>52</v>
      </c>
      <c r="C14" s="49">
        <v>76418</v>
      </c>
      <c r="D14" s="50">
        <v>1603528</v>
      </c>
      <c r="E14" s="50">
        <v>579076</v>
      </c>
      <c r="F14" s="51">
        <v>0</v>
      </c>
      <c r="G14" s="64">
        <v>2182604</v>
      </c>
      <c r="H14" s="65">
        <v>33522</v>
      </c>
      <c r="I14" s="50">
        <v>235729</v>
      </c>
      <c r="J14" s="50">
        <v>62480</v>
      </c>
      <c r="K14" s="50">
        <v>2617</v>
      </c>
      <c r="L14" s="50">
        <v>47654</v>
      </c>
      <c r="M14" s="50">
        <v>213466</v>
      </c>
      <c r="N14" s="50">
        <v>116217</v>
      </c>
      <c r="O14" s="50">
        <v>14116</v>
      </c>
      <c r="P14" s="51">
        <v>0</v>
      </c>
      <c r="Q14" s="51">
        <v>0</v>
      </c>
      <c r="R14" s="50">
        <v>2586</v>
      </c>
      <c r="S14" s="64">
        <v>694865</v>
      </c>
      <c r="T14" s="51">
        <v>0</v>
      </c>
      <c r="U14" s="51">
        <v>0</v>
      </c>
      <c r="V14" s="51">
        <v>0</v>
      </c>
      <c r="W14" s="50">
        <v>17513</v>
      </c>
      <c r="X14" s="51">
        <v>0</v>
      </c>
      <c r="Y14" s="50">
        <v>202822</v>
      </c>
      <c r="Z14" s="50">
        <v>14403</v>
      </c>
      <c r="AA14" s="50">
        <v>48696</v>
      </c>
      <c r="AB14" s="50">
        <v>223392</v>
      </c>
      <c r="AC14" s="51">
        <v>0</v>
      </c>
      <c r="AD14" s="45">
        <f t="shared" si="0"/>
        <v>506826</v>
      </c>
      <c r="AE14" s="50">
        <v>0</v>
      </c>
      <c r="AF14" s="51">
        <v>0</v>
      </c>
      <c r="AG14" s="51">
        <v>0</v>
      </c>
      <c r="AH14" s="50">
        <v>7778</v>
      </c>
      <c r="AI14" s="51">
        <v>0</v>
      </c>
      <c r="AJ14" s="50">
        <v>489313</v>
      </c>
      <c r="AK14" s="50">
        <v>7778</v>
      </c>
      <c r="AL14" s="69">
        <v>0</v>
      </c>
      <c r="AM14" s="65">
        <v>3417817</v>
      </c>
      <c r="AN14" s="50">
        <v>2182604</v>
      </c>
      <c r="AO14" s="50">
        <v>497091</v>
      </c>
      <c r="AP14" s="50">
        <v>745900</v>
      </c>
      <c r="AQ14" s="64">
        <v>3425595</v>
      </c>
      <c r="AR14" s="58"/>
    </row>
    <row r="15" spans="1:43" s="53" customFormat="1" ht="12.75">
      <c r="A15" s="47" t="s">
        <v>283</v>
      </c>
      <c r="B15" s="48" t="s">
        <v>113</v>
      </c>
      <c r="C15" s="49">
        <v>3845</v>
      </c>
      <c r="D15" s="50">
        <v>32232</v>
      </c>
      <c r="E15" s="50">
        <v>2130</v>
      </c>
      <c r="F15" s="51">
        <v>0</v>
      </c>
      <c r="G15" s="64">
        <v>34362</v>
      </c>
      <c r="H15" s="65">
        <v>1403</v>
      </c>
      <c r="I15" s="50">
        <v>500</v>
      </c>
      <c r="J15" s="50">
        <v>3009</v>
      </c>
      <c r="K15" s="50">
        <v>28</v>
      </c>
      <c r="L15" s="50">
        <v>3350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0">
        <v>0</v>
      </c>
      <c r="S15" s="64">
        <v>6887</v>
      </c>
      <c r="T15" s="51">
        <v>0</v>
      </c>
      <c r="U15" s="51">
        <v>0</v>
      </c>
      <c r="V15" s="51">
        <v>0</v>
      </c>
      <c r="W15" s="50">
        <v>900</v>
      </c>
      <c r="X15" s="50">
        <v>0</v>
      </c>
      <c r="Y15" s="50">
        <v>9987</v>
      </c>
      <c r="Z15" s="50">
        <v>553</v>
      </c>
      <c r="AA15" s="50">
        <v>0</v>
      </c>
      <c r="AB15" s="50">
        <v>1003</v>
      </c>
      <c r="AC15" s="51">
        <v>0</v>
      </c>
      <c r="AD15" s="45">
        <f t="shared" si="0"/>
        <v>12443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0">
        <v>11543</v>
      </c>
      <c r="AK15" s="51">
        <v>0</v>
      </c>
      <c r="AL15" s="70" t="s">
        <v>392</v>
      </c>
      <c r="AM15" s="65">
        <v>55095</v>
      </c>
      <c r="AN15" s="50">
        <v>34362</v>
      </c>
      <c r="AO15" s="50">
        <v>11543</v>
      </c>
      <c r="AP15" s="50">
        <v>9190</v>
      </c>
      <c r="AQ15" s="64">
        <v>55095</v>
      </c>
    </row>
    <row r="16" spans="1:43" s="53" customFormat="1" ht="12.75">
      <c r="A16" s="47" t="s">
        <v>195</v>
      </c>
      <c r="B16" s="48" t="s">
        <v>196</v>
      </c>
      <c r="C16" s="49">
        <v>10852</v>
      </c>
      <c r="D16" s="50">
        <v>321005</v>
      </c>
      <c r="E16" s="50">
        <v>65306</v>
      </c>
      <c r="F16" s="51">
        <v>0</v>
      </c>
      <c r="G16" s="64">
        <v>386311</v>
      </c>
      <c r="H16" s="65">
        <v>173934</v>
      </c>
      <c r="I16" s="50">
        <v>146215</v>
      </c>
      <c r="J16" s="50">
        <v>27098</v>
      </c>
      <c r="K16" s="51">
        <v>10</v>
      </c>
      <c r="L16" s="50">
        <v>10526</v>
      </c>
      <c r="M16" s="50">
        <v>28361</v>
      </c>
      <c r="N16" s="50">
        <v>559</v>
      </c>
      <c r="O16" s="50">
        <v>3517</v>
      </c>
      <c r="P16" s="56" t="s">
        <v>392</v>
      </c>
      <c r="Q16" s="56" t="s">
        <v>392</v>
      </c>
      <c r="R16" s="50">
        <v>30556</v>
      </c>
      <c r="S16" s="64">
        <v>246842</v>
      </c>
      <c r="T16" s="51">
        <v>0</v>
      </c>
      <c r="U16" s="51">
        <v>0</v>
      </c>
      <c r="V16" s="51">
        <v>0</v>
      </c>
      <c r="W16" s="50">
        <v>32312</v>
      </c>
      <c r="X16" s="51">
        <v>0</v>
      </c>
      <c r="Y16" s="50">
        <v>26905</v>
      </c>
      <c r="Z16" s="50">
        <v>7073</v>
      </c>
      <c r="AA16" s="50">
        <v>18936</v>
      </c>
      <c r="AB16" s="50">
        <v>21143</v>
      </c>
      <c r="AC16" s="50">
        <v>6000</v>
      </c>
      <c r="AD16" s="45">
        <f t="shared" si="0"/>
        <v>112369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0">
        <v>80057</v>
      </c>
      <c r="AK16" s="51">
        <v>0</v>
      </c>
      <c r="AL16" s="69">
        <v>0</v>
      </c>
      <c r="AM16" s="65">
        <v>919456</v>
      </c>
      <c r="AN16" s="50">
        <v>386311</v>
      </c>
      <c r="AO16" s="50">
        <v>80057</v>
      </c>
      <c r="AP16" s="50">
        <v>453088</v>
      </c>
      <c r="AQ16" s="64">
        <v>919456</v>
      </c>
    </row>
    <row r="17" spans="1:43" s="53" customFormat="1" ht="12.75">
      <c r="A17" s="47" t="s">
        <v>96</v>
      </c>
      <c r="B17" s="48" t="s">
        <v>97</v>
      </c>
      <c r="C17" s="49">
        <v>34125</v>
      </c>
      <c r="D17" s="50">
        <v>853578</v>
      </c>
      <c r="E17" s="50">
        <v>324087</v>
      </c>
      <c r="F17" s="51">
        <v>0</v>
      </c>
      <c r="G17" s="64">
        <v>1177665</v>
      </c>
      <c r="H17" s="65">
        <v>81863</v>
      </c>
      <c r="I17" s="50">
        <v>295747</v>
      </c>
      <c r="J17" s="50">
        <v>24926</v>
      </c>
      <c r="K17" s="50">
        <v>373</v>
      </c>
      <c r="L17" s="50">
        <v>16673</v>
      </c>
      <c r="M17" s="50">
        <v>39009</v>
      </c>
      <c r="N17" s="50">
        <v>5105</v>
      </c>
      <c r="O17" s="50">
        <v>662</v>
      </c>
      <c r="P17" s="50">
        <v>1165</v>
      </c>
      <c r="Q17" s="51">
        <v>0</v>
      </c>
      <c r="R17" s="51">
        <v>0</v>
      </c>
      <c r="S17" s="64">
        <v>383660</v>
      </c>
      <c r="T17" s="51">
        <v>0</v>
      </c>
      <c r="U17" s="51">
        <v>0</v>
      </c>
      <c r="V17" s="51">
        <v>0</v>
      </c>
      <c r="W17" s="50">
        <v>4413</v>
      </c>
      <c r="X17" s="50">
        <v>0</v>
      </c>
      <c r="Y17" s="50">
        <v>60997</v>
      </c>
      <c r="Z17" s="50">
        <v>4845</v>
      </c>
      <c r="AA17" s="50">
        <v>28422</v>
      </c>
      <c r="AB17" s="50">
        <v>68422</v>
      </c>
      <c r="AC17" s="51">
        <v>0</v>
      </c>
      <c r="AD17" s="45">
        <f t="shared" si="0"/>
        <v>167099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0">
        <v>162686</v>
      </c>
      <c r="AK17" s="51">
        <v>0</v>
      </c>
      <c r="AL17" s="69">
        <v>0</v>
      </c>
      <c r="AM17" s="65">
        <v>1810287</v>
      </c>
      <c r="AN17" s="50">
        <v>1177665</v>
      </c>
      <c r="AO17" s="50">
        <v>162686</v>
      </c>
      <c r="AP17" s="50">
        <v>469936</v>
      </c>
      <c r="AQ17" s="64">
        <v>1810287</v>
      </c>
    </row>
    <row r="18" spans="1:43" s="53" customFormat="1" ht="12.75">
      <c r="A18" s="47" t="s">
        <v>174</v>
      </c>
      <c r="B18" s="48" t="s">
        <v>24</v>
      </c>
      <c r="C18" s="49">
        <v>14192</v>
      </c>
      <c r="D18" s="50">
        <v>83272</v>
      </c>
      <c r="E18" s="50">
        <v>20860</v>
      </c>
      <c r="F18" s="51">
        <v>0</v>
      </c>
      <c r="G18" s="64">
        <v>104132</v>
      </c>
      <c r="H18" s="65">
        <v>2557</v>
      </c>
      <c r="I18" s="50">
        <v>18229</v>
      </c>
      <c r="J18" s="50">
        <v>2977</v>
      </c>
      <c r="K18" s="50">
        <v>0</v>
      </c>
      <c r="L18" s="50">
        <v>11172</v>
      </c>
      <c r="M18" s="50">
        <v>17531</v>
      </c>
      <c r="N18" s="50">
        <v>5649</v>
      </c>
      <c r="O18" s="51">
        <v>0</v>
      </c>
      <c r="P18" s="51">
        <v>0</v>
      </c>
      <c r="Q18" s="51">
        <v>0</v>
      </c>
      <c r="R18" s="50">
        <v>265</v>
      </c>
      <c r="S18" s="64">
        <v>55823</v>
      </c>
      <c r="T18" s="51">
        <v>0</v>
      </c>
      <c r="U18" s="51">
        <v>0</v>
      </c>
      <c r="V18" s="51">
        <v>0</v>
      </c>
      <c r="W18" s="50">
        <v>3739</v>
      </c>
      <c r="X18" s="51">
        <v>0</v>
      </c>
      <c r="Y18" s="50">
        <v>10671</v>
      </c>
      <c r="Z18" s="50">
        <v>0</v>
      </c>
      <c r="AA18" s="50">
        <v>3165</v>
      </c>
      <c r="AB18" s="50">
        <v>3000</v>
      </c>
      <c r="AC18" s="51">
        <v>0</v>
      </c>
      <c r="AD18" s="45">
        <f t="shared" si="0"/>
        <v>20575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0">
        <v>16836</v>
      </c>
      <c r="AK18" s="51">
        <v>0</v>
      </c>
      <c r="AL18" s="69">
        <v>0</v>
      </c>
      <c r="AM18" s="65">
        <v>183087</v>
      </c>
      <c r="AN18" s="50">
        <v>104132</v>
      </c>
      <c r="AO18" s="50">
        <v>16836</v>
      </c>
      <c r="AP18" s="50">
        <v>62119</v>
      </c>
      <c r="AQ18" s="64">
        <v>183087</v>
      </c>
    </row>
    <row r="19" spans="1:43" s="53" customFormat="1" ht="12.75">
      <c r="A19" s="47" t="s">
        <v>285</v>
      </c>
      <c r="B19" s="48" t="s">
        <v>120</v>
      </c>
      <c r="C19" s="49">
        <v>3817</v>
      </c>
      <c r="D19" s="50">
        <v>191615</v>
      </c>
      <c r="E19" s="50">
        <v>44548</v>
      </c>
      <c r="F19" s="51">
        <v>0</v>
      </c>
      <c r="G19" s="64">
        <v>236163</v>
      </c>
      <c r="H19" s="65">
        <v>10433</v>
      </c>
      <c r="I19" s="50">
        <v>2932</v>
      </c>
      <c r="J19" s="50">
        <v>6911</v>
      </c>
      <c r="K19" s="50">
        <v>303</v>
      </c>
      <c r="L19" s="50">
        <v>5821</v>
      </c>
      <c r="M19" s="50">
        <v>24087</v>
      </c>
      <c r="N19" s="50">
        <v>13947</v>
      </c>
      <c r="O19" s="52"/>
      <c r="P19" s="52"/>
      <c r="Q19" s="52"/>
      <c r="R19" s="50">
        <v>1182</v>
      </c>
      <c r="S19" s="64">
        <v>55183</v>
      </c>
      <c r="T19" s="52"/>
      <c r="U19" s="52"/>
      <c r="V19" s="52"/>
      <c r="W19" s="50">
        <v>1701</v>
      </c>
      <c r="X19" s="51">
        <v>0</v>
      </c>
      <c r="Y19" s="50">
        <v>14083</v>
      </c>
      <c r="Z19" s="50">
        <v>1662</v>
      </c>
      <c r="AA19" s="50">
        <v>6657</v>
      </c>
      <c r="AB19" s="51">
        <v>0</v>
      </c>
      <c r="AC19" s="51">
        <v>0</v>
      </c>
      <c r="AD19" s="45">
        <f t="shared" si="0"/>
        <v>24103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0">
        <v>22402</v>
      </c>
      <c r="AK19" s="50">
        <v>0</v>
      </c>
      <c r="AL19" s="64">
        <v>0</v>
      </c>
      <c r="AM19" s="65">
        <v>325882</v>
      </c>
      <c r="AN19" s="50">
        <v>236163</v>
      </c>
      <c r="AO19" s="50">
        <v>22402</v>
      </c>
      <c r="AP19" s="50">
        <v>67317</v>
      </c>
      <c r="AQ19" s="64">
        <v>325882</v>
      </c>
    </row>
    <row r="20" spans="1:43" s="53" customFormat="1" ht="12.75">
      <c r="A20" s="47" t="s">
        <v>277</v>
      </c>
      <c r="B20" s="48" t="s">
        <v>278</v>
      </c>
      <c r="C20" s="49">
        <v>4242</v>
      </c>
      <c r="D20" s="50">
        <v>101825</v>
      </c>
      <c r="E20" s="50">
        <v>15150</v>
      </c>
      <c r="F20" s="51">
        <v>0</v>
      </c>
      <c r="G20" s="64">
        <v>116975</v>
      </c>
      <c r="H20" s="65">
        <v>8913</v>
      </c>
      <c r="I20" s="50">
        <v>4146</v>
      </c>
      <c r="J20" s="50">
        <v>3078</v>
      </c>
      <c r="K20" s="50">
        <v>510</v>
      </c>
      <c r="L20" s="50">
        <v>7574</v>
      </c>
      <c r="M20" s="50">
        <v>11049</v>
      </c>
      <c r="N20" s="50">
        <v>21953</v>
      </c>
      <c r="O20" s="50">
        <v>40</v>
      </c>
      <c r="P20" s="51">
        <v>0</v>
      </c>
      <c r="Q20" s="51">
        <v>0</v>
      </c>
      <c r="R20" s="51">
        <v>0</v>
      </c>
      <c r="S20" s="64">
        <v>48350</v>
      </c>
      <c r="T20" s="50">
        <v>0</v>
      </c>
      <c r="U20" s="52">
        <v>0</v>
      </c>
      <c r="V20" s="52">
        <v>1024</v>
      </c>
      <c r="W20" s="50">
        <v>5395</v>
      </c>
      <c r="X20" s="51">
        <v>0</v>
      </c>
      <c r="Y20" s="50">
        <v>39825</v>
      </c>
      <c r="Z20" s="51">
        <v>0</v>
      </c>
      <c r="AA20" s="50">
        <v>1600</v>
      </c>
      <c r="AB20" s="51">
        <v>0</v>
      </c>
      <c r="AC20" s="51">
        <v>0</v>
      </c>
      <c r="AD20" s="45">
        <f t="shared" si="0"/>
        <v>47844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0">
        <v>41425</v>
      </c>
      <c r="AK20" s="51">
        <v>0</v>
      </c>
      <c r="AL20" s="69">
        <v>0</v>
      </c>
      <c r="AM20" s="65">
        <v>222082</v>
      </c>
      <c r="AN20" s="50">
        <v>116975</v>
      </c>
      <c r="AO20" s="50">
        <v>41425</v>
      </c>
      <c r="AP20" s="50">
        <v>63682</v>
      </c>
      <c r="AQ20" s="64">
        <v>222082</v>
      </c>
    </row>
    <row r="21" spans="1:43" s="53" customFormat="1" ht="12.75">
      <c r="A21" s="47" t="s">
        <v>281</v>
      </c>
      <c r="B21" s="48" t="s">
        <v>200</v>
      </c>
      <c r="C21" s="49">
        <v>3999</v>
      </c>
      <c r="D21" s="50">
        <v>189344</v>
      </c>
      <c r="E21" s="50">
        <v>15092</v>
      </c>
      <c r="F21" s="51">
        <v>0</v>
      </c>
      <c r="G21" s="64">
        <v>204436</v>
      </c>
      <c r="H21" s="65">
        <v>8507</v>
      </c>
      <c r="I21" s="50">
        <v>8114</v>
      </c>
      <c r="J21" s="50">
        <v>6659</v>
      </c>
      <c r="K21" s="50">
        <v>447</v>
      </c>
      <c r="L21" s="50">
        <v>11322</v>
      </c>
      <c r="M21" s="50">
        <v>7891</v>
      </c>
      <c r="N21" s="50">
        <v>24376</v>
      </c>
      <c r="O21" s="56"/>
      <c r="P21" s="56"/>
      <c r="Q21" s="56"/>
      <c r="R21" s="50">
        <v>546</v>
      </c>
      <c r="S21" s="64">
        <v>59355</v>
      </c>
      <c r="T21" s="51">
        <v>0</v>
      </c>
      <c r="U21" s="51">
        <v>0</v>
      </c>
      <c r="V21" s="51">
        <v>0</v>
      </c>
      <c r="W21" s="50">
        <v>2752</v>
      </c>
      <c r="X21" s="51">
        <v>0</v>
      </c>
      <c r="Y21" s="50">
        <v>20535</v>
      </c>
      <c r="Z21" s="50">
        <v>3239</v>
      </c>
      <c r="AA21" s="50">
        <v>4493</v>
      </c>
      <c r="AB21" s="50">
        <v>15397</v>
      </c>
      <c r="AC21" s="51">
        <v>0</v>
      </c>
      <c r="AD21" s="45">
        <f t="shared" si="0"/>
        <v>46416</v>
      </c>
      <c r="AE21" s="51">
        <v>0</v>
      </c>
      <c r="AF21" s="51">
        <v>0</v>
      </c>
      <c r="AG21" s="51">
        <v>0</v>
      </c>
      <c r="AH21" s="50">
        <v>0</v>
      </c>
      <c r="AI21" s="51">
        <v>0</v>
      </c>
      <c r="AJ21" s="50">
        <v>43664</v>
      </c>
      <c r="AK21" s="50">
        <v>0</v>
      </c>
      <c r="AL21" s="69">
        <v>0</v>
      </c>
      <c r="AM21" s="65">
        <v>318714</v>
      </c>
      <c r="AN21" s="50">
        <v>204436</v>
      </c>
      <c r="AO21" s="50">
        <v>43664</v>
      </c>
      <c r="AP21" s="50">
        <v>70614</v>
      </c>
      <c r="AQ21" s="64">
        <v>318714</v>
      </c>
    </row>
    <row r="22" spans="1:43" s="53" customFormat="1" ht="12.75">
      <c r="A22" s="47" t="s">
        <v>274</v>
      </c>
      <c r="B22" s="48" t="s">
        <v>99</v>
      </c>
      <c r="C22" s="49">
        <v>4516</v>
      </c>
      <c r="D22" s="50">
        <v>91755</v>
      </c>
      <c r="E22" s="50">
        <v>7079</v>
      </c>
      <c r="F22" s="51">
        <v>257</v>
      </c>
      <c r="G22" s="64">
        <v>99091</v>
      </c>
      <c r="H22" s="65">
        <v>9800</v>
      </c>
      <c r="I22" s="50">
        <v>11250</v>
      </c>
      <c r="J22" s="50">
        <v>5300</v>
      </c>
      <c r="K22" s="50">
        <v>300</v>
      </c>
      <c r="L22" s="50">
        <v>3250</v>
      </c>
      <c r="M22" s="50">
        <v>8700</v>
      </c>
      <c r="N22" s="50">
        <v>4000</v>
      </c>
      <c r="O22" s="51">
        <v>0</v>
      </c>
      <c r="P22" s="51">
        <v>0</v>
      </c>
      <c r="Q22" s="51">
        <v>0</v>
      </c>
      <c r="R22" s="50">
        <v>5050</v>
      </c>
      <c r="S22" s="64">
        <v>37850</v>
      </c>
      <c r="T22" s="50">
        <v>800</v>
      </c>
      <c r="U22" s="50">
        <v>500</v>
      </c>
      <c r="V22" s="50">
        <v>2000</v>
      </c>
      <c r="W22" s="50">
        <v>2200</v>
      </c>
      <c r="X22" s="50">
        <v>2355</v>
      </c>
      <c r="Y22" s="50">
        <v>12300</v>
      </c>
      <c r="Z22" s="50">
        <v>1000</v>
      </c>
      <c r="AA22" s="50">
        <v>0</v>
      </c>
      <c r="AB22" s="51">
        <v>1583</v>
      </c>
      <c r="AC22" s="51">
        <v>0</v>
      </c>
      <c r="AD22" s="45">
        <f t="shared" si="0"/>
        <v>22738</v>
      </c>
      <c r="AE22" s="50">
        <v>0</v>
      </c>
      <c r="AF22" s="51">
        <v>0</v>
      </c>
      <c r="AG22" s="51">
        <v>0</v>
      </c>
      <c r="AH22" s="51">
        <v>0</v>
      </c>
      <c r="AI22" s="51">
        <v>0</v>
      </c>
      <c r="AJ22" s="50">
        <v>17238</v>
      </c>
      <c r="AK22" s="50">
        <v>0</v>
      </c>
      <c r="AL22" s="64">
        <v>0</v>
      </c>
      <c r="AM22" s="65">
        <v>169479</v>
      </c>
      <c r="AN22" s="50">
        <v>98834</v>
      </c>
      <c r="AO22" s="50">
        <v>14883</v>
      </c>
      <c r="AP22" s="50">
        <v>55762</v>
      </c>
      <c r="AQ22" s="64">
        <v>169479</v>
      </c>
    </row>
    <row r="23" spans="1:43" s="53" customFormat="1" ht="12.75">
      <c r="A23" s="47" t="s">
        <v>170</v>
      </c>
      <c r="B23" s="48" t="s">
        <v>171</v>
      </c>
      <c r="C23" s="49">
        <v>15014</v>
      </c>
      <c r="D23" s="50">
        <v>272048</v>
      </c>
      <c r="E23" s="50">
        <v>50541</v>
      </c>
      <c r="F23" s="51">
        <v>0</v>
      </c>
      <c r="G23" s="64">
        <v>322589</v>
      </c>
      <c r="H23" s="65">
        <v>8818</v>
      </c>
      <c r="I23" s="50">
        <v>21229</v>
      </c>
      <c r="J23" s="50">
        <v>12941</v>
      </c>
      <c r="K23" s="50">
        <v>100</v>
      </c>
      <c r="L23" s="50">
        <v>7727</v>
      </c>
      <c r="M23" s="50">
        <v>24973</v>
      </c>
      <c r="N23" s="50">
        <v>31711</v>
      </c>
      <c r="O23" s="51">
        <v>0</v>
      </c>
      <c r="P23" s="51">
        <v>0</v>
      </c>
      <c r="Q23" s="51">
        <v>0</v>
      </c>
      <c r="R23" s="50">
        <v>1369</v>
      </c>
      <c r="S23" s="64">
        <v>100050</v>
      </c>
      <c r="T23" s="51">
        <v>0</v>
      </c>
      <c r="U23" s="51">
        <v>0</v>
      </c>
      <c r="V23" s="50">
        <v>249</v>
      </c>
      <c r="W23" s="50">
        <v>11127</v>
      </c>
      <c r="X23" s="50">
        <v>5000</v>
      </c>
      <c r="Y23" s="50">
        <v>28191</v>
      </c>
      <c r="Z23" s="50">
        <v>1666</v>
      </c>
      <c r="AA23" s="50">
        <v>12835</v>
      </c>
      <c r="AB23" s="50">
        <v>6377</v>
      </c>
      <c r="AC23" s="50">
        <v>3000</v>
      </c>
      <c r="AD23" s="45">
        <f t="shared" si="0"/>
        <v>68445</v>
      </c>
      <c r="AE23" s="50">
        <v>1500</v>
      </c>
      <c r="AF23" s="50">
        <v>0</v>
      </c>
      <c r="AG23" s="50">
        <v>500</v>
      </c>
      <c r="AH23" s="50">
        <v>1995</v>
      </c>
      <c r="AI23" s="51">
        <v>0</v>
      </c>
      <c r="AJ23" s="50">
        <v>57069</v>
      </c>
      <c r="AK23" s="50">
        <v>3995</v>
      </c>
      <c r="AL23" s="69">
        <v>0</v>
      </c>
      <c r="AM23" s="65">
        <v>499902</v>
      </c>
      <c r="AN23" s="50">
        <v>322589</v>
      </c>
      <c r="AO23" s="50">
        <v>56064</v>
      </c>
      <c r="AP23" s="50">
        <v>125244</v>
      </c>
      <c r="AQ23" s="64">
        <v>503897</v>
      </c>
    </row>
    <row r="24" spans="1:43" s="53" customFormat="1" ht="12.75">
      <c r="A24" s="47" t="s">
        <v>136</v>
      </c>
      <c r="B24" s="48" t="s">
        <v>84</v>
      </c>
      <c r="C24" s="49">
        <v>21940</v>
      </c>
      <c r="D24" s="50">
        <v>416855</v>
      </c>
      <c r="E24" s="50">
        <v>109374</v>
      </c>
      <c r="F24" s="51">
        <v>0</v>
      </c>
      <c r="G24" s="64">
        <v>526229</v>
      </c>
      <c r="H24" s="65">
        <v>18029</v>
      </c>
      <c r="I24" s="50">
        <v>47258</v>
      </c>
      <c r="J24" s="50">
        <v>19574</v>
      </c>
      <c r="K24" s="50">
        <v>89</v>
      </c>
      <c r="L24" s="50">
        <v>26813</v>
      </c>
      <c r="M24" s="50">
        <v>53688</v>
      </c>
      <c r="N24" s="50">
        <v>43432</v>
      </c>
      <c r="O24" s="50">
        <v>8428</v>
      </c>
      <c r="P24" s="51">
        <v>0</v>
      </c>
      <c r="Q24" s="51">
        <v>0</v>
      </c>
      <c r="R24" s="50">
        <v>596</v>
      </c>
      <c r="S24" s="64">
        <v>199878</v>
      </c>
      <c r="T24" s="51">
        <v>0</v>
      </c>
      <c r="U24" s="51">
        <v>0</v>
      </c>
      <c r="V24" s="51">
        <v>0</v>
      </c>
      <c r="W24" s="50">
        <v>7572</v>
      </c>
      <c r="X24" s="50">
        <v>971</v>
      </c>
      <c r="Y24" s="50">
        <v>69110</v>
      </c>
      <c r="Z24" s="50">
        <v>5094</v>
      </c>
      <c r="AA24" s="50">
        <v>19669</v>
      </c>
      <c r="AB24" s="50">
        <v>8353</v>
      </c>
      <c r="AC24" s="50">
        <v>0</v>
      </c>
      <c r="AD24" s="45">
        <f t="shared" si="0"/>
        <v>110769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0">
        <v>103197</v>
      </c>
      <c r="AK24" s="51">
        <v>0</v>
      </c>
      <c r="AL24" s="69">
        <v>0</v>
      </c>
      <c r="AM24" s="65">
        <v>854905</v>
      </c>
      <c r="AN24" s="50">
        <v>526229</v>
      </c>
      <c r="AO24" s="50">
        <v>102226</v>
      </c>
      <c r="AP24" s="50">
        <v>226450</v>
      </c>
      <c r="AQ24" s="64">
        <v>854905</v>
      </c>
    </row>
    <row r="25" spans="1:43" s="53" customFormat="1" ht="12.75">
      <c r="A25" s="47" t="s">
        <v>348</v>
      </c>
      <c r="B25" s="48" t="s">
        <v>278</v>
      </c>
      <c r="C25" s="49">
        <v>1056</v>
      </c>
      <c r="D25" s="50">
        <v>59040</v>
      </c>
      <c r="E25" s="50">
        <v>4543</v>
      </c>
      <c r="F25" s="51">
        <v>0</v>
      </c>
      <c r="G25" s="64">
        <v>63583</v>
      </c>
      <c r="H25" s="65">
        <v>2657</v>
      </c>
      <c r="I25" s="50">
        <v>2984</v>
      </c>
      <c r="J25" s="50">
        <v>4625</v>
      </c>
      <c r="K25" s="50">
        <v>31</v>
      </c>
      <c r="L25" s="50">
        <v>4726</v>
      </c>
      <c r="M25" s="50">
        <v>7389</v>
      </c>
      <c r="N25" s="50">
        <v>28094</v>
      </c>
      <c r="O25" s="51">
        <v>0</v>
      </c>
      <c r="P25" s="52">
        <v>0</v>
      </c>
      <c r="Q25" s="50">
        <v>42500</v>
      </c>
      <c r="R25" s="52">
        <v>335</v>
      </c>
      <c r="S25" s="64">
        <v>90684</v>
      </c>
      <c r="T25" s="52">
        <v>0</v>
      </c>
      <c r="U25" s="52">
        <v>0</v>
      </c>
      <c r="V25" s="52">
        <v>0</v>
      </c>
      <c r="W25" s="52">
        <v>0</v>
      </c>
      <c r="X25" s="51">
        <v>0</v>
      </c>
      <c r="Y25" s="50">
        <v>8688</v>
      </c>
      <c r="Z25" s="50">
        <v>1429</v>
      </c>
      <c r="AA25" s="50">
        <v>4434</v>
      </c>
      <c r="AB25" s="50">
        <v>1500</v>
      </c>
      <c r="AC25" s="51">
        <v>0</v>
      </c>
      <c r="AD25" s="45">
        <f t="shared" si="0"/>
        <v>16051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0">
        <v>16051</v>
      </c>
      <c r="AK25" s="50">
        <v>0</v>
      </c>
      <c r="AL25" s="64">
        <v>0</v>
      </c>
      <c r="AM25" s="65">
        <v>172975</v>
      </c>
      <c r="AN25" s="50">
        <v>63583</v>
      </c>
      <c r="AO25" s="50">
        <v>16051</v>
      </c>
      <c r="AP25" s="50">
        <v>93341</v>
      </c>
      <c r="AQ25" s="64">
        <v>172975</v>
      </c>
    </row>
    <row r="26" spans="1:44" s="53" customFormat="1" ht="12.75">
      <c r="A26" s="47" t="s">
        <v>293</v>
      </c>
      <c r="B26" s="48" t="s">
        <v>148</v>
      </c>
      <c r="C26" s="49">
        <v>3152</v>
      </c>
      <c r="D26" s="50">
        <v>97207</v>
      </c>
      <c r="E26" s="50">
        <v>18333</v>
      </c>
      <c r="F26" s="51">
        <v>0</v>
      </c>
      <c r="G26" s="64">
        <v>115540</v>
      </c>
      <c r="H26" s="65">
        <v>3350</v>
      </c>
      <c r="I26" s="50">
        <v>11839</v>
      </c>
      <c r="J26" s="50">
        <v>4781</v>
      </c>
      <c r="K26" s="51">
        <v>128</v>
      </c>
      <c r="L26" s="50">
        <v>3864</v>
      </c>
      <c r="M26" s="50">
        <v>8406</v>
      </c>
      <c r="N26" s="50">
        <v>2904</v>
      </c>
      <c r="O26" s="50">
        <v>15</v>
      </c>
      <c r="P26" s="51">
        <v>0</v>
      </c>
      <c r="Q26" s="51"/>
      <c r="R26" s="50">
        <v>294</v>
      </c>
      <c r="S26" s="64">
        <v>32231</v>
      </c>
      <c r="T26" s="51">
        <v>0</v>
      </c>
      <c r="U26" s="51">
        <v>0</v>
      </c>
      <c r="V26" s="50">
        <v>0</v>
      </c>
      <c r="W26" s="50">
        <v>2334</v>
      </c>
      <c r="X26" s="50">
        <v>626</v>
      </c>
      <c r="Y26" s="50">
        <v>11672</v>
      </c>
      <c r="Z26" s="50">
        <v>1186</v>
      </c>
      <c r="AA26" s="50">
        <v>3556</v>
      </c>
      <c r="AB26" s="50">
        <v>920</v>
      </c>
      <c r="AC26" s="51">
        <v>0</v>
      </c>
      <c r="AD26" s="45">
        <f t="shared" si="0"/>
        <v>20294</v>
      </c>
      <c r="AE26" s="50">
        <v>305</v>
      </c>
      <c r="AF26" s="51">
        <v>0</v>
      </c>
      <c r="AG26" s="51">
        <v>75</v>
      </c>
      <c r="AH26" s="51">
        <v>0</v>
      </c>
      <c r="AI26" s="51">
        <v>0</v>
      </c>
      <c r="AJ26" s="50">
        <v>17960</v>
      </c>
      <c r="AK26" s="50">
        <v>380</v>
      </c>
      <c r="AL26" s="69">
        <v>0</v>
      </c>
      <c r="AM26" s="65">
        <v>171415</v>
      </c>
      <c r="AN26" s="50">
        <v>115540</v>
      </c>
      <c r="AO26" s="50">
        <v>17714</v>
      </c>
      <c r="AP26" s="50">
        <v>38541</v>
      </c>
      <c r="AQ26" s="64">
        <v>171795</v>
      </c>
      <c r="AR26" s="58"/>
    </row>
    <row r="27" spans="1:43" s="53" customFormat="1" ht="12.75">
      <c r="A27" s="47" t="s">
        <v>227</v>
      </c>
      <c r="B27" s="48" t="s">
        <v>228</v>
      </c>
      <c r="C27" s="49">
        <v>8471</v>
      </c>
      <c r="D27" s="50">
        <v>311867</v>
      </c>
      <c r="E27" s="50">
        <v>126042</v>
      </c>
      <c r="F27" s="51">
        <v>0</v>
      </c>
      <c r="G27" s="64">
        <v>437909</v>
      </c>
      <c r="H27" s="65">
        <v>7067</v>
      </c>
      <c r="I27" s="50">
        <v>6265</v>
      </c>
      <c r="J27" s="50">
        <v>9665</v>
      </c>
      <c r="K27" s="50">
        <v>23</v>
      </c>
      <c r="L27" s="50">
        <v>15199</v>
      </c>
      <c r="M27" s="50">
        <v>14281</v>
      </c>
      <c r="N27" s="50">
        <v>5456</v>
      </c>
      <c r="O27" s="51">
        <v>0</v>
      </c>
      <c r="P27" s="51">
        <v>0</v>
      </c>
      <c r="Q27" s="51">
        <v>0</v>
      </c>
      <c r="R27" s="50">
        <v>1148</v>
      </c>
      <c r="S27" s="64">
        <v>52037</v>
      </c>
      <c r="T27" s="51">
        <v>0</v>
      </c>
      <c r="U27" s="51">
        <v>0</v>
      </c>
      <c r="V27" s="50">
        <v>70</v>
      </c>
      <c r="W27" s="50">
        <v>8997</v>
      </c>
      <c r="X27" s="51">
        <v>0</v>
      </c>
      <c r="Y27" s="50">
        <v>18587</v>
      </c>
      <c r="Z27" s="50">
        <v>4137</v>
      </c>
      <c r="AA27" s="50">
        <v>14745</v>
      </c>
      <c r="AB27" s="50">
        <v>3000</v>
      </c>
      <c r="AC27" s="56" t="s">
        <v>392</v>
      </c>
      <c r="AD27" s="45">
        <f t="shared" si="0"/>
        <v>49536</v>
      </c>
      <c r="AE27" s="51">
        <v>1448</v>
      </c>
      <c r="AF27" s="51">
        <v>0</v>
      </c>
      <c r="AG27" s="51">
        <v>0</v>
      </c>
      <c r="AH27" s="51">
        <v>0</v>
      </c>
      <c r="AI27" s="51">
        <v>0</v>
      </c>
      <c r="AJ27" s="50">
        <v>40469</v>
      </c>
      <c r="AK27" s="51">
        <v>1448</v>
      </c>
      <c r="AL27" s="69">
        <v>0</v>
      </c>
      <c r="AM27" s="65">
        <v>546549</v>
      </c>
      <c r="AN27" s="50">
        <v>437909</v>
      </c>
      <c r="AO27" s="50">
        <v>41917</v>
      </c>
      <c r="AP27" s="50">
        <v>68171</v>
      </c>
      <c r="AQ27" s="64">
        <v>547997</v>
      </c>
    </row>
    <row r="28" spans="1:43" s="53" customFormat="1" ht="12.75">
      <c r="A28" s="47" t="s">
        <v>222</v>
      </c>
      <c r="B28" s="48" t="s">
        <v>148</v>
      </c>
      <c r="C28" s="49">
        <v>8902</v>
      </c>
      <c r="D28" s="50">
        <v>279819</v>
      </c>
      <c r="E28" s="50">
        <v>86021</v>
      </c>
      <c r="F28" s="51">
        <v>0</v>
      </c>
      <c r="G28" s="64">
        <v>365840</v>
      </c>
      <c r="H28" s="65">
        <v>14022</v>
      </c>
      <c r="I28" s="50">
        <v>20484</v>
      </c>
      <c r="J28" s="50">
        <v>20284</v>
      </c>
      <c r="K28" s="50">
        <v>1423</v>
      </c>
      <c r="L28" s="50">
        <v>9518</v>
      </c>
      <c r="M28" s="50">
        <v>17841</v>
      </c>
      <c r="N28" s="50">
        <v>22120</v>
      </c>
      <c r="O28" s="50">
        <v>158</v>
      </c>
      <c r="P28" s="51">
        <v>0</v>
      </c>
      <c r="Q28" s="51">
        <v>0</v>
      </c>
      <c r="R28" s="50">
        <v>15643</v>
      </c>
      <c r="S28" s="64">
        <v>107471</v>
      </c>
      <c r="T28" s="51">
        <v>0</v>
      </c>
      <c r="U28" s="51">
        <v>2617</v>
      </c>
      <c r="V28" s="51">
        <v>0</v>
      </c>
      <c r="W28" s="50">
        <v>12736</v>
      </c>
      <c r="X28" s="50">
        <v>0</v>
      </c>
      <c r="Y28" s="50">
        <v>51680</v>
      </c>
      <c r="Z28" s="50">
        <v>4787</v>
      </c>
      <c r="AA28" s="50">
        <v>32174</v>
      </c>
      <c r="AB28" s="50">
        <v>49654</v>
      </c>
      <c r="AC28" s="50">
        <v>0</v>
      </c>
      <c r="AD28" s="45">
        <f t="shared" si="0"/>
        <v>153648</v>
      </c>
      <c r="AE28" s="50">
        <v>1121</v>
      </c>
      <c r="AF28" s="51">
        <v>0</v>
      </c>
      <c r="AG28" s="51">
        <v>0</v>
      </c>
      <c r="AH28" s="51">
        <v>0</v>
      </c>
      <c r="AI28" s="51">
        <v>0</v>
      </c>
      <c r="AJ28" s="50">
        <v>138295</v>
      </c>
      <c r="AK28" s="50">
        <v>1121</v>
      </c>
      <c r="AL28" s="69">
        <v>0</v>
      </c>
      <c r="AM28" s="65">
        <v>640981</v>
      </c>
      <c r="AN28" s="50">
        <v>365840</v>
      </c>
      <c r="AO28" s="50">
        <v>139416</v>
      </c>
      <c r="AP28" s="50">
        <v>136846</v>
      </c>
      <c r="AQ28" s="64">
        <v>642102</v>
      </c>
    </row>
    <row r="29" spans="1:43" s="53" customFormat="1" ht="12.75">
      <c r="A29" s="47" t="s">
        <v>241</v>
      </c>
      <c r="B29" s="48" t="s">
        <v>47</v>
      </c>
      <c r="C29" s="49">
        <v>6945</v>
      </c>
      <c r="D29" s="50">
        <v>126920</v>
      </c>
      <c r="E29" s="50">
        <v>19243</v>
      </c>
      <c r="F29" s="50">
        <v>0</v>
      </c>
      <c r="G29" s="64">
        <v>146163</v>
      </c>
      <c r="H29" s="65">
        <v>8861</v>
      </c>
      <c r="I29" s="50">
        <v>29672</v>
      </c>
      <c r="J29" s="50">
        <v>8157</v>
      </c>
      <c r="K29" s="51">
        <v>104</v>
      </c>
      <c r="L29" s="50">
        <v>5810</v>
      </c>
      <c r="M29" s="50">
        <v>22243</v>
      </c>
      <c r="N29" s="50">
        <v>27284</v>
      </c>
      <c r="O29" s="56"/>
      <c r="P29" s="56"/>
      <c r="Q29" s="56"/>
      <c r="R29" s="50">
        <v>783</v>
      </c>
      <c r="S29" s="64">
        <v>94053</v>
      </c>
      <c r="T29" s="56"/>
      <c r="U29" s="56"/>
      <c r="V29" s="56"/>
      <c r="W29" s="50">
        <v>646</v>
      </c>
      <c r="X29" s="50">
        <v>0</v>
      </c>
      <c r="Y29" s="50">
        <v>37712</v>
      </c>
      <c r="Z29" s="50">
        <v>3391</v>
      </c>
      <c r="AA29" s="50">
        <v>22541</v>
      </c>
      <c r="AB29" s="50">
        <v>1583</v>
      </c>
      <c r="AC29" s="56">
        <v>0</v>
      </c>
      <c r="AD29" s="45">
        <f t="shared" si="0"/>
        <v>65873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0">
        <v>65227</v>
      </c>
      <c r="AK29" s="51">
        <v>0</v>
      </c>
      <c r="AL29" s="70">
        <v>0</v>
      </c>
      <c r="AM29" s="65">
        <v>314950</v>
      </c>
      <c r="AN29" s="50">
        <v>146163</v>
      </c>
      <c r="AO29" s="50">
        <v>65227</v>
      </c>
      <c r="AP29" s="50">
        <v>103560</v>
      </c>
      <c r="AQ29" s="64">
        <v>314950</v>
      </c>
    </row>
    <row r="30" spans="1:43" s="53" customFormat="1" ht="25.5">
      <c r="A30" s="47" t="s">
        <v>328</v>
      </c>
      <c r="B30" s="48" t="s">
        <v>217</v>
      </c>
      <c r="C30" s="49">
        <v>1680</v>
      </c>
      <c r="D30" s="50">
        <v>73979</v>
      </c>
      <c r="E30" s="50">
        <v>6698</v>
      </c>
      <c r="F30" s="51">
        <v>5853</v>
      </c>
      <c r="G30" s="64">
        <v>86530</v>
      </c>
      <c r="H30" s="65">
        <v>6606</v>
      </c>
      <c r="I30" s="50">
        <v>14207</v>
      </c>
      <c r="J30" s="50">
        <v>9344</v>
      </c>
      <c r="K30" s="50">
        <v>270</v>
      </c>
      <c r="L30" s="50">
        <v>4047</v>
      </c>
      <c r="M30" s="50">
        <v>8764</v>
      </c>
      <c r="N30" s="50">
        <v>9769</v>
      </c>
      <c r="O30" s="51">
        <v>0</v>
      </c>
      <c r="P30" s="51">
        <v>10000</v>
      </c>
      <c r="Q30" s="50">
        <v>22188</v>
      </c>
      <c r="R30" s="50">
        <v>7819</v>
      </c>
      <c r="S30" s="64">
        <v>86408</v>
      </c>
      <c r="T30" s="51">
        <v>0</v>
      </c>
      <c r="U30" s="50">
        <v>0</v>
      </c>
      <c r="V30" s="51">
        <v>0</v>
      </c>
      <c r="W30" s="50">
        <v>8476</v>
      </c>
      <c r="X30" s="51">
        <v>0</v>
      </c>
      <c r="Y30" s="50">
        <v>24911</v>
      </c>
      <c r="Z30" s="50">
        <v>1627</v>
      </c>
      <c r="AA30" s="50">
        <v>4629</v>
      </c>
      <c r="AB30" s="50">
        <v>1500</v>
      </c>
      <c r="AC30" s="51">
        <v>0</v>
      </c>
      <c r="AD30" s="45">
        <f t="shared" si="0"/>
        <v>41143</v>
      </c>
      <c r="AE30" s="50">
        <v>63</v>
      </c>
      <c r="AF30" s="51">
        <v>0</v>
      </c>
      <c r="AG30" s="51">
        <v>0</v>
      </c>
      <c r="AH30" s="51">
        <v>0</v>
      </c>
      <c r="AI30" s="51">
        <v>0</v>
      </c>
      <c r="AJ30" s="50">
        <v>32667</v>
      </c>
      <c r="AK30" s="50">
        <v>63</v>
      </c>
      <c r="AL30" s="69">
        <v>0</v>
      </c>
      <c r="AM30" s="65">
        <v>220687</v>
      </c>
      <c r="AN30" s="50">
        <v>80677</v>
      </c>
      <c r="AO30" s="50">
        <v>32730</v>
      </c>
      <c r="AP30" s="50">
        <v>107343</v>
      </c>
      <c r="AQ30" s="64">
        <v>220750</v>
      </c>
    </row>
    <row r="31" spans="1:43" s="53" customFormat="1" ht="12.75">
      <c r="A31" s="47" t="s">
        <v>292</v>
      </c>
      <c r="B31" s="48" t="s">
        <v>206</v>
      </c>
      <c r="C31" s="49">
        <v>3180</v>
      </c>
      <c r="D31" s="50">
        <v>87593</v>
      </c>
      <c r="E31" s="50">
        <v>17076</v>
      </c>
      <c r="F31" s="51">
        <v>0</v>
      </c>
      <c r="G31" s="64">
        <v>104669</v>
      </c>
      <c r="H31" s="65">
        <v>3609</v>
      </c>
      <c r="I31" s="50">
        <v>5612</v>
      </c>
      <c r="J31" s="50">
        <v>3225</v>
      </c>
      <c r="K31" s="51">
        <v>0</v>
      </c>
      <c r="L31" s="50">
        <v>200</v>
      </c>
      <c r="M31" s="50">
        <v>468</v>
      </c>
      <c r="N31" s="50">
        <v>1111</v>
      </c>
      <c r="O31" s="51">
        <v>0</v>
      </c>
      <c r="P31" s="51">
        <v>0</v>
      </c>
      <c r="Q31" s="51">
        <v>0</v>
      </c>
      <c r="R31" s="50">
        <v>10660</v>
      </c>
      <c r="S31" s="64">
        <v>21276</v>
      </c>
      <c r="T31" s="51">
        <v>0</v>
      </c>
      <c r="U31" s="51">
        <v>0</v>
      </c>
      <c r="V31" s="51">
        <v>0</v>
      </c>
      <c r="W31" s="50">
        <v>1415</v>
      </c>
      <c r="X31" s="51">
        <v>0</v>
      </c>
      <c r="Y31" s="50">
        <v>12665</v>
      </c>
      <c r="Z31" s="50">
        <v>2078</v>
      </c>
      <c r="AA31" s="50">
        <v>5812</v>
      </c>
      <c r="AB31" s="50">
        <v>1500</v>
      </c>
      <c r="AC31" s="51">
        <v>0</v>
      </c>
      <c r="AD31" s="45">
        <f t="shared" si="0"/>
        <v>23470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0">
        <v>22055</v>
      </c>
      <c r="AK31" s="51">
        <v>0</v>
      </c>
      <c r="AL31" s="69">
        <v>0</v>
      </c>
      <c r="AM31" s="65">
        <v>153024</v>
      </c>
      <c r="AN31" s="50">
        <v>104669</v>
      </c>
      <c r="AO31" s="50">
        <v>22055</v>
      </c>
      <c r="AP31" s="50">
        <v>26300</v>
      </c>
      <c r="AQ31" s="64">
        <v>153024</v>
      </c>
    </row>
    <row r="32" spans="1:43" s="53" customFormat="1" ht="12.75">
      <c r="A32" s="47" t="s">
        <v>168</v>
      </c>
      <c r="B32" s="48" t="s">
        <v>169</v>
      </c>
      <c r="C32" s="49">
        <v>15242</v>
      </c>
      <c r="D32" s="50">
        <v>250285</v>
      </c>
      <c r="E32" s="50">
        <v>33934</v>
      </c>
      <c r="F32" s="51">
        <v>0</v>
      </c>
      <c r="G32" s="64">
        <v>284219</v>
      </c>
      <c r="H32" s="65">
        <v>10592</v>
      </c>
      <c r="I32" s="50">
        <v>39760</v>
      </c>
      <c r="J32" s="50">
        <v>14240</v>
      </c>
      <c r="K32" s="50">
        <v>234</v>
      </c>
      <c r="L32" s="50">
        <v>9916</v>
      </c>
      <c r="M32" s="50">
        <v>27042</v>
      </c>
      <c r="N32" s="50">
        <v>27745</v>
      </c>
      <c r="O32" s="51"/>
      <c r="P32" s="51"/>
      <c r="Q32" s="51"/>
      <c r="R32" s="50">
        <v>1000</v>
      </c>
      <c r="S32" s="64">
        <v>119937</v>
      </c>
      <c r="T32" s="51"/>
      <c r="U32" s="51"/>
      <c r="V32" s="51"/>
      <c r="W32" s="50">
        <v>39365</v>
      </c>
      <c r="X32" s="50">
        <v>3285</v>
      </c>
      <c r="Y32" s="50">
        <v>38650</v>
      </c>
      <c r="Z32" s="50">
        <v>4652</v>
      </c>
      <c r="AA32" s="50">
        <v>10345</v>
      </c>
      <c r="AB32" s="50">
        <v>30461</v>
      </c>
      <c r="AC32" s="50">
        <v>2011</v>
      </c>
      <c r="AD32" s="45">
        <f t="shared" si="0"/>
        <v>128769</v>
      </c>
      <c r="AE32" s="51">
        <v>0</v>
      </c>
      <c r="AF32" s="51">
        <v>0</v>
      </c>
      <c r="AG32" s="51">
        <v>78</v>
      </c>
      <c r="AH32" s="51">
        <v>0</v>
      </c>
      <c r="AI32" s="51">
        <v>0</v>
      </c>
      <c r="AJ32" s="50">
        <v>89404</v>
      </c>
      <c r="AK32" s="50">
        <v>78</v>
      </c>
      <c r="AL32" s="64">
        <v>0</v>
      </c>
      <c r="AM32" s="65">
        <v>543517</v>
      </c>
      <c r="AN32" s="50">
        <v>284219</v>
      </c>
      <c r="AO32" s="50">
        <v>86197</v>
      </c>
      <c r="AP32" s="50">
        <v>173179</v>
      </c>
      <c r="AQ32" s="64">
        <v>543595</v>
      </c>
    </row>
    <row r="33" spans="1:43" s="53" customFormat="1" ht="12.75">
      <c r="A33" s="47" t="s">
        <v>80</v>
      </c>
      <c r="B33" s="48" t="s">
        <v>74</v>
      </c>
      <c r="C33" s="49">
        <v>40258</v>
      </c>
      <c r="D33" s="50">
        <v>699648</v>
      </c>
      <c r="E33" s="50">
        <v>190195</v>
      </c>
      <c r="F33" s="51">
        <v>0</v>
      </c>
      <c r="G33" s="64">
        <v>889843</v>
      </c>
      <c r="H33" s="65">
        <v>21711</v>
      </c>
      <c r="I33" s="50">
        <v>74474</v>
      </c>
      <c r="J33" s="50">
        <v>14972</v>
      </c>
      <c r="K33" s="50">
        <v>668</v>
      </c>
      <c r="L33" s="50">
        <v>20617</v>
      </c>
      <c r="M33" s="50">
        <v>99038</v>
      </c>
      <c r="N33" s="50">
        <v>87371</v>
      </c>
      <c r="O33" s="50">
        <v>588</v>
      </c>
      <c r="P33" s="51">
        <v>0</v>
      </c>
      <c r="Q33" s="51">
        <v>0</v>
      </c>
      <c r="R33" s="50">
        <v>1862</v>
      </c>
      <c r="S33" s="64">
        <v>299590</v>
      </c>
      <c r="T33" s="51">
        <v>0</v>
      </c>
      <c r="U33" s="51">
        <v>0</v>
      </c>
      <c r="V33" s="51">
        <v>0</v>
      </c>
      <c r="W33" s="50">
        <v>5681</v>
      </c>
      <c r="X33" s="51">
        <v>625</v>
      </c>
      <c r="Y33" s="50">
        <v>80312</v>
      </c>
      <c r="Z33" s="50">
        <v>5634</v>
      </c>
      <c r="AA33" s="50">
        <v>11936</v>
      </c>
      <c r="AB33" s="50">
        <v>24779</v>
      </c>
      <c r="AC33" s="51">
        <v>0</v>
      </c>
      <c r="AD33" s="45">
        <f t="shared" si="0"/>
        <v>128967</v>
      </c>
      <c r="AE33" s="50">
        <v>14</v>
      </c>
      <c r="AF33" s="51">
        <v>0</v>
      </c>
      <c r="AG33" s="51">
        <v>0</v>
      </c>
      <c r="AH33" s="50">
        <v>8688</v>
      </c>
      <c r="AI33" s="51">
        <v>0</v>
      </c>
      <c r="AJ33" s="50">
        <v>123286</v>
      </c>
      <c r="AK33" s="50">
        <v>8702</v>
      </c>
      <c r="AL33" s="69">
        <v>0</v>
      </c>
      <c r="AM33" s="65">
        <v>1340111</v>
      </c>
      <c r="AN33" s="50">
        <v>889843</v>
      </c>
      <c r="AO33" s="50">
        <v>131363</v>
      </c>
      <c r="AP33" s="50">
        <v>327607</v>
      </c>
      <c r="AQ33" s="64">
        <v>1348813</v>
      </c>
    </row>
    <row r="34" spans="1:43" s="53" customFormat="1" ht="12.75">
      <c r="A34" s="47" t="s">
        <v>239</v>
      </c>
      <c r="B34" s="48" t="s">
        <v>93</v>
      </c>
      <c r="C34" s="49">
        <v>7080</v>
      </c>
      <c r="D34" s="50">
        <v>213892</v>
      </c>
      <c r="E34" s="50">
        <v>15685</v>
      </c>
      <c r="F34" s="51">
        <v>0</v>
      </c>
      <c r="G34" s="64">
        <v>229577</v>
      </c>
      <c r="H34" s="65">
        <v>14495</v>
      </c>
      <c r="I34" s="50">
        <v>12189</v>
      </c>
      <c r="J34" s="50">
        <v>7883</v>
      </c>
      <c r="K34" s="50">
        <v>240</v>
      </c>
      <c r="L34" s="50">
        <v>7117</v>
      </c>
      <c r="M34" s="50">
        <v>11292</v>
      </c>
      <c r="N34" s="50">
        <v>9591</v>
      </c>
      <c r="O34" s="50">
        <v>25</v>
      </c>
      <c r="P34" s="51">
        <v>0</v>
      </c>
      <c r="Q34" s="51">
        <v>0</v>
      </c>
      <c r="R34" s="50">
        <v>1200</v>
      </c>
      <c r="S34" s="64">
        <v>49537</v>
      </c>
      <c r="T34" s="51">
        <v>0</v>
      </c>
      <c r="U34" s="51">
        <v>0</v>
      </c>
      <c r="V34" s="51">
        <v>0</v>
      </c>
      <c r="W34" s="50">
        <v>8671</v>
      </c>
      <c r="X34" s="50">
        <v>0</v>
      </c>
      <c r="Y34" s="50">
        <v>31827</v>
      </c>
      <c r="Z34" s="50">
        <v>1625</v>
      </c>
      <c r="AA34" s="50">
        <v>22083</v>
      </c>
      <c r="AB34" s="50">
        <v>17875</v>
      </c>
      <c r="AC34" s="51">
        <v>0</v>
      </c>
      <c r="AD34" s="45">
        <f t="shared" si="0"/>
        <v>82081</v>
      </c>
      <c r="AE34" s="50">
        <v>342</v>
      </c>
      <c r="AF34" s="51">
        <v>0</v>
      </c>
      <c r="AG34" s="50">
        <v>158</v>
      </c>
      <c r="AH34" s="51">
        <v>0</v>
      </c>
      <c r="AI34" s="51">
        <v>0</v>
      </c>
      <c r="AJ34" s="50">
        <v>73410</v>
      </c>
      <c r="AK34" s="50">
        <v>500</v>
      </c>
      <c r="AL34" s="69">
        <v>0</v>
      </c>
      <c r="AM34" s="65">
        <v>375690</v>
      </c>
      <c r="AN34" s="50">
        <v>229577</v>
      </c>
      <c r="AO34" s="50">
        <v>73910</v>
      </c>
      <c r="AP34" s="50">
        <v>72703</v>
      </c>
      <c r="AQ34" s="64">
        <v>376190</v>
      </c>
    </row>
    <row r="35" spans="1:43" s="53" customFormat="1" ht="12.75">
      <c r="A35" s="47" t="s">
        <v>301</v>
      </c>
      <c r="B35" s="48" t="s">
        <v>176</v>
      </c>
      <c r="C35" s="49">
        <v>2684</v>
      </c>
      <c r="D35" s="50">
        <v>142066</v>
      </c>
      <c r="E35" s="50">
        <v>12380</v>
      </c>
      <c r="F35" s="51">
        <v>0</v>
      </c>
      <c r="G35" s="64">
        <v>154446</v>
      </c>
      <c r="H35" s="65">
        <v>18088</v>
      </c>
      <c r="I35" s="50">
        <v>8802</v>
      </c>
      <c r="J35" s="50">
        <v>4071</v>
      </c>
      <c r="K35" s="51">
        <v>257</v>
      </c>
      <c r="L35" s="50">
        <v>8833</v>
      </c>
      <c r="M35" s="50">
        <v>15521</v>
      </c>
      <c r="N35" s="50">
        <v>12630</v>
      </c>
      <c r="O35" s="51">
        <v>0</v>
      </c>
      <c r="P35" s="50">
        <v>26000</v>
      </c>
      <c r="Q35" s="50">
        <v>5560</v>
      </c>
      <c r="R35" s="51">
        <v>1745</v>
      </c>
      <c r="S35" s="64">
        <v>83419</v>
      </c>
      <c r="T35" s="56" t="s">
        <v>392</v>
      </c>
      <c r="U35" s="56" t="s">
        <v>392</v>
      </c>
      <c r="V35" s="56" t="s">
        <v>392</v>
      </c>
      <c r="W35" s="50">
        <v>4969</v>
      </c>
      <c r="X35" s="51">
        <v>0</v>
      </c>
      <c r="Y35" s="50">
        <v>26077</v>
      </c>
      <c r="Z35" s="50">
        <v>2334</v>
      </c>
      <c r="AA35" s="50">
        <v>4758</v>
      </c>
      <c r="AB35" s="50">
        <v>2872</v>
      </c>
      <c r="AC35" s="51">
        <v>0</v>
      </c>
      <c r="AD35" s="45">
        <f t="shared" si="0"/>
        <v>41010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0">
        <v>36041</v>
      </c>
      <c r="AK35" s="51">
        <v>0</v>
      </c>
      <c r="AL35" s="69">
        <v>0</v>
      </c>
      <c r="AM35" s="65">
        <v>296963</v>
      </c>
      <c r="AN35" s="50">
        <v>154446</v>
      </c>
      <c r="AO35" s="50">
        <v>36041</v>
      </c>
      <c r="AP35" s="50">
        <v>106476</v>
      </c>
      <c r="AQ35" s="64">
        <v>296963</v>
      </c>
    </row>
    <row r="36" spans="1:43" s="53" customFormat="1" ht="12.75">
      <c r="A36" s="47" t="s">
        <v>263</v>
      </c>
      <c r="B36" s="48" t="s">
        <v>71</v>
      </c>
      <c r="C36" s="49">
        <v>5306</v>
      </c>
      <c r="D36" s="50">
        <v>95655</v>
      </c>
      <c r="E36" s="50">
        <v>24488</v>
      </c>
      <c r="F36" s="51">
        <v>0</v>
      </c>
      <c r="G36" s="64">
        <v>120143</v>
      </c>
      <c r="H36" s="65">
        <v>4228</v>
      </c>
      <c r="I36" s="51">
        <v>100</v>
      </c>
      <c r="J36" s="50">
        <v>3594</v>
      </c>
      <c r="K36" s="50">
        <v>105</v>
      </c>
      <c r="L36" s="50">
        <v>4922</v>
      </c>
      <c r="M36" s="50">
        <v>17451</v>
      </c>
      <c r="N36" s="50">
        <v>9829</v>
      </c>
      <c r="O36" s="51">
        <v>0</v>
      </c>
      <c r="P36" s="51">
        <v>0</v>
      </c>
      <c r="Q36" s="51">
        <v>0</v>
      </c>
      <c r="R36" s="50">
        <v>685</v>
      </c>
      <c r="S36" s="64">
        <v>36686</v>
      </c>
      <c r="T36" s="51">
        <v>0</v>
      </c>
      <c r="U36" s="51">
        <v>0</v>
      </c>
      <c r="V36" s="51">
        <v>0</v>
      </c>
      <c r="W36" s="50">
        <v>0</v>
      </c>
      <c r="X36" s="51">
        <v>0</v>
      </c>
      <c r="Y36" s="50">
        <v>13205</v>
      </c>
      <c r="Z36" s="50">
        <v>1983</v>
      </c>
      <c r="AA36" s="50">
        <v>3140</v>
      </c>
      <c r="AB36" s="51">
        <v>0</v>
      </c>
      <c r="AC36" s="51">
        <v>0</v>
      </c>
      <c r="AD36" s="45">
        <f t="shared" si="0"/>
        <v>18328</v>
      </c>
      <c r="AE36" s="50">
        <v>7752</v>
      </c>
      <c r="AF36" s="50">
        <v>911</v>
      </c>
      <c r="AG36" s="50">
        <v>1380</v>
      </c>
      <c r="AH36" s="50">
        <v>3805</v>
      </c>
      <c r="AI36" s="51">
        <v>0</v>
      </c>
      <c r="AJ36" s="50">
        <v>18328</v>
      </c>
      <c r="AK36" s="50">
        <v>13848</v>
      </c>
      <c r="AL36" s="69">
        <v>0</v>
      </c>
      <c r="AM36" s="65">
        <v>179385</v>
      </c>
      <c r="AN36" s="50">
        <v>120143</v>
      </c>
      <c r="AO36" s="50">
        <v>32176</v>
      </c>
      <c r="AP36" s="50">
        <v>40914</v>
      </c>
      <c r="AQ36" s="64">
        <v>193233</v>
      </c>
    </row>
    <row r="37" spans="1:43" s="53" customFormat="1" ht="12.75">
      <c r="A37" s="47" t="s">
        <v>339</v>
      </c>
      <c r="B37" s="48" t="s">
        <v>233</v>
      </c>
      <c r="C37" s="49">
        <v>1391</v>
      </c>
      <c r="D37" s="50">
        <v>27316</v>
      </c>
      <c r="E37" s="50">
        <v>2307</v>
      </c>
      <c r="F37" s="51">
        <v>0</v>
      </c>
      <c r="G37" s="64">
        <v>29623</v>
      </c>
      <c r="H37" s="65">
        <v>1362</v>
      </c>
      <c r="I37" s="51">
        <v>0</v>
      </c>
      <c r="J37" s="50">
        <v>1512</v>
      </c>
      <c r="K37" s="50">
        <v>225</v>
      </c>
      <c r="L37" s="50">
        <v>2280</v>
      </c>
      <c r="M37" s="50">
        <v>3413</v>
      </c>
      <c r="N37" s="50">
        <v>5716</v>
      </c>
      <c r="O37" s="51">
        <v>0</v>
      </c>
      <c r="P37" s="51">
        <v>0</v>
      </c>
      <c r="Q37" s="51">
        <v>0</v>
      </c>
      <c r="R37" s="51">
        <v>50</v>
      </c>
      <c r="S37" s="64">
        <v>13196</v>
      </c>
      <c r="T37" s="51">
        <v>0</v>
      </c>
      <c r="U37" s="51">
        <v>0</v>
      </c>
      <c r="V37" s="50">
        <v>0</v>
      </c>
      <c r="W37" s="50">
        <v>2180</v>
      </c>
      <c r="X37" s="50">
        <v>0</v>
      </c>
      <c r="Y37" s="50">
        <v>4343</v>
      </c>
      <c r="Z37" s="50">
        <v>251</v>
      </c>
      <c r="AA37" s="50">
        <v>1299</v>
      </c>
      <c r="AB37" s="51">
        <v>0</v>
      </c>
      <c r="AC37" s="51">
        <v>0</v>
      </c>
      <c r="AD37" s="45">
        <f t="shared" si="0"/>
        <v>8073</v>
      </c>
      <c r="AE37" s="51">
        <v>227</v>
      </c>
      <c r="AF37" s="51">
        <v>0</v>
      </c>
      <c r="AG37" s="51">
        <v>0</v>
      </c>
      <c r="AH37" s="51">
        <v>0</v>
      </c>
      <c r="AI37" s="51">
        <v>0</v>
      </c>
      <c r="AJ37" s="50">
        <v>5893</v>
      </c>
      <c r="AK37" s="51">
        <v>927</v>
      </c>
      <c r="AL37" s="69">
        <v>700</v>
      </c>
      <c r="AM37" s="65">
        <v>52254</v>
      </c>
      <c r="AN37" s="50">
        <v>29623</v>
      </c>
      <c r="AO37" s="50">
        <v>6120</v>
      </c>
      <c r="AP37" s="50">
        <v>17438</v>
      </c>
      <c r="AQ37" s="64">
        <v>53181</v>
      </c>
    </row>
    <row r="38" spans="1:44" s="53" customFormat="1" ht="12.75">
      <c r="A38" s="47" t="s">
        <v>49</v>
      </c>
      <c r="B38" s="48" t="s">
        <v>38</v>
      </c>
      <c r="C38" s="49">
        <v>83293</v>
      </c>
      <c r="D38" s="50">
        <v>2710762</v>
      </c>
      <c r="E38" s="50">
        <v>774245</v>
      </c>
      <c r="F38" s="50">
        <v>4900</v>
      </c>
      <c r="G38" s="64">
        <v>3489907</v>
      </c>
      <c r="H38" s="65">
        <v>105796</v>
      </c>
      <c r="I38" s="50">
        <v>137143</v>
      </c>
      <c r="J38" s="50">
        <v>42665</v>
      </c>
      <c r="K38" s="50">
        <v>3781</v>
      </c>
      <c r="L38" s="50">
        <v>52558</v>
      </c>
      <c r="M38" s="50">
        <v>226372</v>
      </c>
      <c r="N38" s="50">
        <v>480064</v>
      </c>
      <c r="O38" s="51">
        <v>19000</v>
      </c>
      <c r="P38" s="50">
        <v>0</v>
      </c>
      <c r="Q38" s="51">
        <v>0</v>
      </c>
      <c r="R38" s="50">
        <v>16665</v>
      </c>
      <c r="S38" s="64">
        <v>978248</v>
      </c>
      <c r="T38" s="51">
        <v>0</v>
      </c>
      <c r="U38" s="51">
        <v>0</v>
      </c>
      <c r="V38" s="51">
        <v>0</v>
      </c>
      <c r="W38" s="51">
        <v>18944</v>
      </c>
      <c r="X38" s="50">
        <v>183620</v>
      </c>
      <c r="Y38" s="50">
        <v>379950</v>
      </c>
      <c r="Z38" s="50">
        <v>16991</v>
      </c>
      <c r="AA38" s="50">
        <v>160044</v>
      </c>
      <c r="AB38" s="50">
        <v>282632</v>
      </c>
      <c r="AC38" s="51">
        <v>0</v>
      </c>
      <c r="AD38" s="45">
        <f t="shared" si="0"/>
        <v>1042181</v>
      </c>
      <c r="AE38" s="50">
        <v>472</v>
      </c>
      <c r="AF38" s="51">
        <v>0</v>
      </c>
      <c r="AG38" s="50">
        <v>0</v>
      </c>
      <c r="AH38" s="50">
        <v>33791</v>
      </c>
      <c r="AI38" s="51">
        <v>0</v>
      </c>
      <c r="AJ38" s="50">
        <v>1023237</v>
      </c>
      <c r="AK38" s="50">
        <v>34263</v>
      </c>
      <c r="AL38" s="69">
        <v>0</v>
      </c>
      <c r="AM38" s="65">
        <v>5616132</v>
      </c>
      <c r="AN38" s="50">
        <v>3485007</v>
      </c>
      <c r="AO38" s="50">
        <v>873880</v>
      </c>
      <c r="AP38" s="50">
        <v>1291508</v>
      </c>
      <c r="AQ38" s="64">
        <v>5650395</v>
      </c>
      <c r="AR38" s="58"/>
    </row>
    <row r="39" spans="1:43" s="53" customFormat="1" ht="12.75">
      <c r="A39" s="47" t="s">
        <v>172</v>
      </c>
      <c r="B39" s="48" t="s">
        <v>173</v>
      </c>
      <c r="C39" s="49">
        <v>14437</v>
      </c>
      <c r="D39" s="50">
        <v>352228</v>
      </c>
      <c r="E39" s="50">
        <v>51175</v>
      </c>
      <c r="F39" s="51">
        <v>0</v>
      </c>
      <c r="G39" s="64">
        <v>403403</v>
      </c>
      <c r="H39" s="65">
        <v>25779</v>
      </c>
      <c r="I39" s="50">
        <v>48980</v>
      </c>
      <c r="J39" s="50">
        <v>11532</v>
      </c>
      <c r="K39" s="50">
        <v>1457</v>
      </c>
      <c r="L39" s="50">
        <v>16322</v>
      </c>
      <c r="M39" s="50">
        <v>53383</v>
      </c>
      <c r="N39" s="50">
        <v>35698</v>
      </c>
      <c r="O39" s="51">
        <v>0</v>
      </c>
      <c r="P39" s="51">
        <v>235</v>
      </c>
      <c r="Q39" s="51">
        <v>0</v>
      </c>
      <c r="R39" s="50">
        <v>0</v>
      </c>
      <c r="S39" s="64">
        <v>167607</v>
      </c>
      <c r="T39" s="51">
        <v>0</v>
      </c>
      <c r="U39" s="51">
        <v>0</v>
      </c>
      <c r="V39" s="51">
        <v>0</v>
      </c>
      <c r="W39" s="50">
        <v>20877</v>
      </c>
      <c r="X39" s="51">
        <v>0</v>
      </c>
      <c r="Y39" s="50">
        <v>43421</v>
      </c>
      <c r="Z39" s="50">
        <v>4974</v>
      </c>
      <c r="AA39" s="50">
        <v>13899</v>
      </c>
      <c r="AB39" s="50">
        <v>7991</v>
      </c>
      <c r="AC39" s="51">
        <v>0</v>
      </c>
      <c r="AD39" s="45">
        <f t="shared" si="0"/>
        <v>91162</v>
      </c>
      <c r="AE39" s="50">
        <v>508</v>
      </c>
      <c r="AF39" s="51">
        <v>0</v>
      </c>
      <c r="AG39" s="50">
        <v>2190</v>
      </c>
      <c r="AH39" s="51">
        <v>0</v>
      </c>
      <c r="AI39" s="51">
        <v>0</v>
      </c>
      <c r="AJ39" s="50">
        <v>70285</v>
      </c>
      <c r="AK39" s="50">
        <v>9036</v>
      </c>
      <c r="AL39" s="64">
        <v>6338</v>
      </c>
      <c r="AM39" s="65">
        <v>687951</v>
      </c>
      <c r="AN39" s="50">
        <v>403403</v>
      </c>
      <c r="AO39" s="50">
        <v>72983</v>
      </c>
      <c r="AP39" s="50">
        <v>220601</v>
      </c>
      <c r="AQ39" s="64">
        <v>696987</v>
      </c>
    </row>
    <row r="40" spans="1:43" s="53" customFormat="1" ht="12.75">
      <c r="A40" s="47" t="s">
        <v>234</v>
      </c>
      <c r="B40" s="48" t="s">
        <v>71</v>
      </c>
      <c r="C40" s="49">
        <v>7579</v>
      </c>
      <c r="D40" s="50">
        <v>172681</v>
      </c>
      <c r="E40" s="50">
        <v>28821</v>
      </c>
      <c r="F40" s="50">
        <v>1493</v>
      </c>
      <c r="G40" s="64">
        <v>202995</v>
      </c>
      <c r="H40" s="65">
        <v>6009</v>
      </c>
      <c r="I40" s="50">
        <v>9225</v>
      </c>
      <c r="J40" s="50">
        <v>2664</v>
      </c>
      <c r="K40" s="50">
        <v>28</v>
      </c>
      <c r="L40" s="50">
        <v>6750</v>
      </c>
      <c r="M40" s="50">
        <v>14767</v>
      </c>
      <c r="N40" s="50">
        <v>3917</v>
      </c>
      <c r="O40" s="50">
        <v>5154</v>
      </c>
      <c r="P40" s="51">
        <v>0</v>
      </c>
      <c r="Q40" s="51">
        <v>0</v>
      </c>
      <c r="R40" s="50">
        <v>1070</v>
      </c>
      <c r="S40" s="64">
        <v>43575</v>
      </c>
      <c r="T40" s="51">
        <v>0</v>
      </c>
      <c r="U40" s="50">
        <v>12243</v>
      </c>
      <c r="V40" s="50">
        <v>0</v>
      </c>
      <c r="W40" s="50">
        <v>41443</v>
      </c>
      <c r="X40" s="51">
        <v>10139</v>
      </c>
      <c r="Y40" s="50">
        <v>12541</v>
      </c>
      <c r="Z40" s="50">
        <v>2152</v>
      </c>
      <c r="AA40" s="50">
        <v>3279</v>
      </c>
      <c r="AB40" s="50">
        <v>4454</v>
      </c>
      <c r="AC40" s="51">
        <v>0</v>
      </c>
      <c r="AD40" s="45">
        <f t="shared" si="0"/>
        <v>86251</v>
      </c>
      <c r="AE40" s="50">
        <v>0</v>
      </c>
      <c r="AF40" s="51">
        <v>0</v>
      </c>
      <c r="AG40" s="51">
        <v>0</v>
      </c>
      <c r="AH40" s="51">
        <v>0</v>
      </c>
      <c r="AI40" s="51">
        <v>0</v>
      </c>
      <c r="AJ40" s="50">
        <v>32565</v>
      </c>
      <c r="AK40" s="50">
        <v>0</v>
      </c>
      <c r="AL40" s="69">
        <v>0</v>
      </c>
      <c r="AM40" s="65">
        <v>338830</v>
      </c>
      <c r="AN40" s="50">
        <v>201502</v>
      </c>
      <c r="AO40" s="50">
        <v>22426</v>
      </c>
      <c r="AP40" s="50">
        <v>114902</v>
      </c>
      <c r="AQ40" s="64">
        <v>338830</v>
      </c>
    </row>
    <row r="41" spans="1:43" s="53" customFormat="1" ht="12.75">
      <c r="A41" s="47" t="s">
        <v>72</v>
      </c>
      <c r="B41" s="48" t="s">
        <v>65</v>
      </c>
      <c r="C41" s="49">
        <v>51170</v>
      </c>
      <c r="D41" s="50">
        <v>749962</v>
      </c>
      <c r="E41" s="50">
        <v>183694</v>
      </c>
      <c r="F41" s="51">
        <v>0</v>
      </c>
      <c r="G41" s="64">
        <v>933656</v>
      </c>
      <c r="H41" s="65">
        <v>17715</v>
      </c>
      <c r="I41" s="50">
        <v>1510</v>
      </c>
      <c r="J41" s="50">
        <v>43167</v>
      </c>
      <c r="K41" s="50">
        <v>86</v>
      </c>
      <c r="L41" s="50">
        <v>13877</v>
      </c>
      <c r="M41" s="50">
        <v>25117</v>
      </c>
      <c r="N41" s="50">
        <v>48861</v>
      </c>
      <c r="O41" s="51">
        <v>0</v>
      </c>
      <c r="P41" s="51">
        <v>0</v>
      </c>
      <c r="Q41" s="51">
        <v>0</v>
      </c>
      <c r="R41" s="50">
        <v>20513</v>
      </c>
      <c r="S41" s="64">
        <v>153131</v>
      </c>
      <c r="T41" s="51">
        <v>0</v>
      </c>
      <c r="U41" s="51">
        <v>0</v>
      </c>
      <c r="V41" s="51">
        <v>0</v>
      </c>
      <c r="W41" s="50">
        <v>2286</v>
      </c>
      <c r="X41" s="51">
        <v>0</v>
      </c>
      <c r="Y41" s="50">
        <v>135285</v>
      </c>
      <c r="Z41" s="50">
        <v>7748</v>
      </c>
      <c r="AA41" s="50">
        <v>21334</v>
      </c>
      <c r="AB41" s="50">
        <v>96765</v>
      </c>
      <c r="AC41" s="50">
        <v>19469</v>
      </c>
      <c r="AD41" s="45">
        <f t="shared" si="0"/>
        <v>282887</v>
      </c>
      <c r="AE41" s="51">
        <v>0</v>
      </c>
      <c r="AF41" s="51">
        <v>0</v>
      </c>
      <c r="AG41" s="51">
        <v>0</v>
      </c>
      <c r="AH41" s="50">
        <v>11617</v>
      </c>
      <c r="AI41" s="51">
        <v>0</v>
      </c>
      <c r="AJ41" s="50">
        <v>280601</v>
      </c>
      <c r="AK41" s="50">
        <v>11617</v>
      </c>
      <c r="AL41" s="69">
        <v>0</v>
      </c>
      <c r="AM41" s="65">
        <v>1387389</v>
      </c>
      <c r="AN41" s="50">
        <v>933656</v>
      </c>
      <c r="AO41" s="50">
        <v>292218</v>
      </c>
      <c r="AP41" s="50">
        <v>173132</v>
      </c>
      <c r="AQ41" s="64">
        <v>1399006</v>
      </c>
    </row>
    <row r="42" spans="1:43" s="53" customFormat="1" ht="12.75">
      <c r="A42" s="47" t="s">
        <v>262</v>
      </c>
      <c r="B42" s="48" t="s">
        <v>167</v>
      </c>
      <c r="C42" s="49">
        <v>5327</v>
      </c>
      <c r="D42" s="50">
        <v>69264</v>
      </c>
      <c r="E42" s="50">
        <v>5206</v>
      </c>
      <c r="F42" s="51">
        <v>0</v>
      </c>
      <c r="G42" s="64">
        <v>74470</v>
      </c>
      <c r="H42" s="65">
        <v>5350</v>
      </c>
      <c r="I42" s="51">
        <v>0</v>
      </c>
      <c r="J42" s="50">
        <v>3753</v>
      </c>
      <c r="K42" s="51">
        <v>0</v>
      </c>
      <c r="L42" s="50">
        <v>3525</v>
      </c>
      <c r="M42" s="50">
        <v>5200</v>
      </c>
      <c r="N42" s="50">
        <v>10109</v>
      </c>
      <c r="O42" s="51">
        <v>0</v>
      </c>
      <c r="P42" s="51">
        <v>0</v>
      </c>
      <c r="Q42" s="51">
        <v>0</v>
      </c>
      <c r="R42" s="50">
        <v>400</v>
      </c>
      <c r="S42" s="64">
        <v>22987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0">
        <v>15328</v>
      </c>
      <c r="Z42" s="50">
        <v>1671</v>
      </c>
      <c r="AA42" s="50">
        <v>3972</v>
      </c>
      <c r="AB42" s="50">
        <v>2483</v>
      </c>
      <c r="AC42" s="51">
        <v>0</v>
      </c>
      <c r="AD42" s="45">
        <f t="shared" si="0"/>
        <v>23454</v>
      </c>
      <c r="AE42" s="50">
        <v>0</v>
      </c>
      <c r="AF42" s="51">
        <v>0</v>
      </c>
      <c r="AG42" s="51">
        <v>0</v>
      </c>
      <c r="AH42" s="51">
        <v>0</v>
      </c>
      <c r="AI42" s="51">
        <v>0</v>
      </c>
      <c r="AJ42" s="50">
        <v>23454</v>
      </c>
      <c r="AK42" s="50">
        <v>0</v>
      </c>
      <c r="AL42" s="69">
        <v>0</v>
      </c>
      <c r="AM42" s="65">
        <v>126261</v>
      </c>
      <c r="AN42" s="50">
        <v>74470</v>
      </c>
      <c r="AO42" s="50">
        <v>23454</v>
      </c>
      <c r="AP42" s="50">
        <v>28337</v>
      </c>
      <c r="AQ42" s="64">
        <v>126261</v>
      </c>
    </row>
    <row r="43" spans="1:43" s="53" customFormat="1" ht="12.75">
      <c r="A43" s="47" t="s">
        <v>258</v>
      </c>
      <c r="B43" s="48" t="s">
        <v>259</v>
      </c>
      <c r="C43" s="49">
        <v>5772</v>
      </c>
      <c r="D43" s="50">
        <v>101234</v>
      </c>
      <c r="E43" s="50">
        <v>11248</v>
      </c>
      <c r="F43" s="51">
        <v>0</v>
      </c>
      <c r="G43" s="64">
        <v>112482</v>
      </c>
      <c r="H43" s="65">
        <v>5202</v>
      </c>
      <c r="I43" s="51">
        <v>554</v>
      </c>
      <c r="J43" s="50">
        <v>3802</v>
      </c>
      <c r="K43" s="50">
        <v>0</v>
      </c>
      <c r="L43" s="50">
        <v>6667</v>
      </c>
      <c r="M43" s="50">
        <v>10361</v>
      </c>
      <c r="N43" s="50">
        <v>11991</v>
      </c>
      <c r="O43" s="51">
        <v>0</v>
      </c>
      <c r="P43" s="51">
        <v>0</v>
      </c>
      <c r="Q43" s="51">
        <v>0</v>
      </c>
      <c r="R43" s="50">
        <v>510</v>
      </c>
      <c r="S43" s="64">
        <v>33885</v>
      </c>
      <c r="T43" s="51">
        <v>0</v>
      </c>
      <c r="U43" s="51">
        <v>0</v>
      </c>
      <c r="V43" s="51">
        <v>0</v>
      </c>
      <c r="W43" s="52">
        <v>0</v>
      </c>
      <c r="X43" s="50">
        <v>10207</v>
      </c>
      <c r="Y43" s="50">
        <v>19438</v>
      </c>
      <c r="Z43" s="50">
        <v>5721</v>
      </c>
      <c r="AA43" s="51">
        <v>0</v>
      </c>
      <c r="AB43" s="51">
        <v>0</v>
      </c>
      <c r="AC43" s="51">
        <v>0</v>
      </c>
      <c r="AD43" s="45">
        <f t="shared" si="0"/>
        <v>35366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0">
        <v>35366</v>
      </c>
      <c r="AK43" s="51">
        <v>0</v>
      </c>
      <c r="AL43" s="69">
        <v>0</v>
      </c>
      <c r="AM43" s="65">
        <v>186935</v>
      </c>
      <c r="AN43" s="50">
        <v>112482</v>
      </c>
      <c r="AO43" s="50">
        <v>25159</v>
      </c>
      <c r="AP43" s="50">
        <v>49294</v>
      </c>
      <c r="AQ43" s="64">
        <v>186935</v>
      </c>
    </row>
    <row r="44" spans="1:43" s="53" customFormat="1" ht="12.75">
      <c r="A44" s="47" t="s">
        <v>220</v>
      </c>
      <c r="B44" s="48" t="s">
        <v>221</v>
      </c>
      <c r="C44" s="49">
        <v>9119</v>
      </c>
      <c r="D44" s="50">
        <v>155858</v>
      </c>
      <c r="E44" s="50">
        <v>38904</v>
      </c>
      <c r="F44" s="51">
        <v>0</v>
      </c>
      <c r="G44" s="64">
        <v>194762</v>
      </c>
      <c r="H44" s="65">
        <v>6123</v>
      </c>
      <c r="I44" s="50">
        <v>19215</v>
      </c>
      <c r="J44" s="50">
        <v>7388</v>
      </c>
      <c r="K44" s="50">
        <v>732</v>
      </c>
      <c r="L44" s="50">
        <v>11000</v>
      </c>
      <c r="M44" s="50">
        <v>21175</v>
      </c>
      <c r="N44" s="50">
        <v>11213</v>
      </c>
      <c r="O44" s="51">
        <v>7065</v>
      </c>
      <c r="P44" s="51">
        <v>0</v>
      </c>
      <c r="Q44" s="51">
        <v>0</v>
      </c>
      <c r="R44" s="50"/>
      <c r="S44" s="64">
        <v>77788</v>
      </c>
      <c r="T44" s="51"/>
      <c r="U44" s="51"/>
      <c r="V44" s="51"/>
      <c r="W44" s="50">
        <v>3999</v>
      </c>
      <c r="X44" s="50">
        <v>1600</v>
      </c>
      <c r="Y44" s="50">
        <v>30295</v>
      </c>
      <c r="Z44" s="50">
        <v>2118</v>
      </c>
      <c r="AA44" s="50">
        <v>4531</v>
      </c>
      <c r="AB44" s="50">
        <v>3006</v>
      </c>
      <c r="AC44" s="50">
        <v>1240</v>
      </c>
      <c r="AD44" s="45">
        <f t="shared" si="0"/>
        <v>46789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0">
        <v>42790</v>
      </c>
      <c r="AK44" s="51">
        <v>15000</v>
      </c>
      <c r="AL44" s="69">
        <v>15000</v>
      </c>
      <c r="AM44" s="65">
        <v>325462</v>
      </c>
      <c r="AN44" s="50">
        <v>194762</v>
      </c>
      <c r="AO44" s="50">
        <v>41190</v>
      </c>
      <c r="AP44" s="50">
        <v>104510</v>
      </c>
      <c r="AQ44" s="64">
        <v>340462</v>
      </c>
    </row>
    <row r="45" spans="1:43" s="53" customFormat="1" ht="12.75">
      <c r="A45" s="47" t="s">
        <v>308</v>
      </c>
      <c r="B45" s="48" t="s">
        <v>74</v>
      </c>
      <c r="C45" s="49">
        <v>2256</v>
      </c>
      <c r="D45" s="50">
        <v>66264</v>
      </c>
      <c r="E45" s="50">
        <v>21708</v>
      </c>
      <c r="F45" s="50">
        <v>12904</v>
      </c>
      <c r="G45" s="64">
        <v>100876</v>
      </c>
      <c r="H45" s="65">
        <v>3837</v>
      </c>
      <c r="I45" s="51">
        <v>0</v>
      </c>
      <c r="J45" s="50">
        <v>4146</v>
      </c>
      <c r="K45" s="50">
        <v>419</v>
      </c>
      <c r="L45" s="50">
        <v>5320</v>
      </c>
      <c r="M45" s="50">
        <v>5951</v>
      </c>
      <c r="N45" s="50">
        <v>2830</v>
      </c>
      <c r="O45" s="51">
        <v>0</v>
      </c>
      <c r="P45" s="51">
        <v>0</v>
      </c>
      <c r="Q45" s="51">
        <v>0</v>
      </c>
      <c r="R45" s="50">
        <v>835</v>
      </c>
      <c r="S45" s="64">
        <v>19501</v>
      </c>
      <c r="T45" s="51">
        <v>0</v>
      </c>
      <c r="U45" s="51">
        <v>0</v>
      </c>
      <c r="V45" s="51">
        <v>0</v>
      </c>
      <c r="W45" s="50">
        <v>3237</v>
      </c>
      <c r="X45" s="50">
        <v>486</v>
      </c>
      <c r="Y45" s="50">
        <v>12246</v>
      </c>
      <c r="Z45" s="50">
        <v>1740</v>
      </c>
      <c r="AA45" s="50">
        <v>1155</v>
      </c>
      <c r="AB45" s="51">
        <v>2625</v>
      </c>
      <c r="AC45" s="51">
        <v>0</v>
      </c>
      <c r="AD45" s="45">
        <f t="shared" si="0"/>
        <v>21489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0">
        <v>18252</v>
      </c>
      <c r="AK45" s="51">
        <v>0</v>
      </c>
      <c r="AL45" s="69">
        <v>0</v>
      </c>
      <c r="AM45" s="65">
        <v>145703</v>
      </c>
      <c r="AN45" s="50">
        <v>87972</v>
      </c>
      <c r="AO45" s="50">
        <v>17766</v>
      </c>
      <c r="AP45" s="50">
        <v>39965</v>
      </c>
      <c r="AQ45" s="64">
        <v>145703</v>
      </c>
    </row>
    <row r="46" spans="1:43" s="53" customFormat="1" ht="12.75">
      <c r="A46" s="47" t="s">
        <v>334</v>
      </c>
      <c r="B46" s="48" t="s">
        <v>111</v>
      </c>
      <c r="C46" s="49">
        <v>1459</v>
      </c>
      <c r="D46" s="50">
        <v>49447</v>
      </c>
      <c r="E46" s="50">
        <v>3656</v>
      </c>
      <c r="F46" s="50">
        <v>6448</v>
      </c>
      <c r="G46" s="64">
        <v>59551</v>
      </c>
      <c r="H46" s="65">
        <v>2915</v>
      </c>
      <c r="I46" s="50">
        <v>12720</v>
      </c>
      <c r="J46" s="50">
        <v>4688</v>
      </c>
      <c r="K46" s="50">
        <v>0</v>
      </c>
      <c r="L46" s="50">
        <v>6070</v>
      </c>
      <c r="M46" s="50">
        <v>6110</v>
      </c>
      <c r="N46" s="50">
        <v>2546</v>
      </c>
      <c r="O46" s="51">
        <v>0</v>
      </c>
      <c r="P46" s="56">
        <v>0</v>
      </c>
      <c r="Q46" s="56">
        <v>0</v>
      </c>
      <c r="R46" s="51">
        <v>0</v>
      </c>
      <c r="S46" s="64">
        <v>32134</v>
      </c>
      <c r="T46" s="56">
        <v>0</v>
      </c>
      <c r="U46" s="51">
        <v>150</v>
      </c>
      <c r="V46" s="50">
        <v>0</v>
      </c>
      <c r="W46" s="51">
        <v>930</v>
      </c>
      <c r="X46" s="56" t="s">
        <v>392</v>
      </c>
      <c r="Y46" s="50">
        <v>4603</v>
      </c>
      <c r="Z46" s="50">
        <v>641</v>
      </c>
      <c r="AA46" s="50">
        <v>5887</v>
      </c>
      <c r="AB46" s="56" t="s">
        <v>392</v>
      </c>
      <c r="AC46" s="56" t="s">
        <v>392</v>
      </c>
      <c r="AD46" s="45">
        <f t="shared" si="0"/>
        <v>12211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0">
        <v>11131</v>
      </c>
      <c r="AK46" s="51">
        <v>0</v>
      </c>
      <c r="AL46" s="69">
        <v>0</v>
      </c>
      <c r="AM46" s="65">
        <v>106811</v>
      </c>
      <c r="AN46" s="50">
        <v>53103</v>
      </c>
      <c r="AO46" s="50">
        <v>11131</v>
      </c>
      <c r="AP46" s="50">
        <v>42577</v>
      </c>
      <c r="AQ46" s="64">
        <v>106811</v>
      </c>
    </row>
    <row r="47" spans="1:43" s="53" customFormat="1" ht="12.75">
      <c r="A47" s="47" t="s">
        <v>309</v>
      </c>
      <c r="B47" s="48" t="s">
        <v>188</v>
      </c>
      <c r="C47" s="49">
        <v>2228</v>
      </c>
      <c r="D47" s="50">
        <v>69406</v>
      </c>
      <c r="E47" s="50">
        <v>9532</v>
      </c>
      <c r="F47" s="51">
        <v>0</v>
      </c>
      <c r="G47" s="64">
        <v>78938</v>
      </c>
      <c r="H47" s="65">
        <v>2497</v>
      </c>
      <c r="I47" s="50">
        <v>1348</v>
      </c>
      <c r="J47" s="50">
        <v>3139</v>
      </c>
      <c r="K47" s="50">
        <v>199</v>
      </c>
      <c r="L47" s="50">
        <v>3044</v>
      </c>
      <c r="M47" s="50">
        <v>4250</v>
      </c>
      <c r="N47" s="50">
        <v>7022</v>
      </c>
      <c r="O47" s="51">
        <v>0</v>
      </c>
      <c r="P47" s="51">
        <v>0</v>
      </c>
      <c r="Q47" s="51">
        <v>0</v>
      </c>
      <c r="R47" s="51">
        <v>0</v>
      </c>
      <c r="S47" s="64">
        <v>19002</v>
      </c>
      <c r="T47" s="51">
        <v>0</v>
      </c>
      <c r="U47" s="51">
        <v>0</v>
      </c>
      <c r="V47" s="51">
        <v>0</v>
      </c>
      <c r="W47" s="50">
        <v>856</v>
      </c>
      <c r="X47" s="51">
        <v>0</v>
      </c>
      <c r="Y47" s="50">
        <v>7197</v>
      </c>
      <c r="Z47" s="50">
        <v>776</v>
      </c>
      <c r="AA47" s="50">
        <v>1541</v>
      </c>
      <c r="AB47" s="51">
        <v>0</v>
      </c>
      <c r="AC47" s="51">
        <v>0</v>
      </c>
      <c r="AD47" s="45">
        <f t="shared" si="0"/>
        <v>10370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0">
        <v>9514</v>
      </c>
      <c r="AK47" s="51">
        <v>0</v>
      </c>
      <c r="AL47" s="69">
        <v>0</v>
      </c>
      <c r="AM47" s="65">
        <v>110807</v>
      </c>
      <c r="AN47" s="50">
        <v>78938</v>
      </c>
      <c r="AO47" s="50">
        <v>9514</v>
      </c>
      <c r="AP47" s="50">
        <v>22355</v>
      </c>
      <c r="AQ47" s="64">
        <v>110807</v>
      </c>
    </row>
    <row r="48" spans="1:43" s="53" customFormat="1" ht="12.75">
      <c r="A48" s="47" t="s">
        <v>243</v>
      </c>
      <c r="B48" s="48" t="s">
        <v>244</v>
      </c>
      <c r="C48" s="49">
        <v>6683</v>
      </c>
      <c r="D48" s="50">
        <v>182386</v>
      </c>
      <c r="E48" s="50">
        <v>14385</v>
      </c>
      <c r="F48" s="51">
        <v>0</v>
      </c>
      <c r="G48" s="64">
        <v>196771</v>
      </c>
      <c r="H48" s="65">
        <v>10538</v>
      </c>
      <c r="I48" s="50">
        <v>18976</v>
      </c>
      <c r="J48" s="50">
        <v>5647</v>
      </c>
      <c r="K48" s="50">
        <v>1684</v>
      </c>
      <c r="L48" s="50">
        <v>7937</v>
      </c>
      <c r="M48" s="50">
        <v>14159</v>
      </c>
      <c r="N48" s="50">
        <v>15982</v>
      </c>
      <c r="O48" s="50">
        <v>6289</v>
      </c>
      <c r="P48" s="51">
        <v>0</v>
      </c>
      <c r="Q48" s="51">
        <v>0</v>
      </c>
      <c r="R48" s="50">
        <v>4544</v>
      </c>
      <c r="S48" s="64">
        <v>75218</v>
      </c>
      <c r="T48" s="51">
        <v>0</v>
      </c>
      <c r="U48" s="51">
        <v>0</v>
      </c>
      <c r="V48" s="51">
        <v>0</v>
      </c>
      <c r="W48" s="50">
        <v>3179</v>
      </c>
      <c r="X48" s="50">
        <v>0</v>
      </c>
      <c r="Y48" s="50">
        <v>21020</v>
      </c>
      <c r="Z48" s="50">
        <v>1779</v>
      </c>
      <c r="AA48" s="50">
        <v>8851</v>
      </c>
      <c r="AB48" s="50">
        <v>4028</v>
      </c>
      <c r="AC48" s="50">
        <v>0</v>
      </c>
      <c r="AD48" s="45">
        <f t="shared" si="0"/>
        <v>38857</v>
      </c>
      <c r="AE48" s="50">
        <v>0</v>
      </c>
      <c r="AF48" s="51">
        <v>0</v>
      </c>
      <c r="AG48" s="50">
        <v>60</v>
      </c>
      <c r="AH48" s="51">
        <v>0</v>
      </c>
      <c r="AI48" s="51">
        <v>0</v>
      </c>
      <c r="AJ48" s="50">
        <v>35678</v>
      </c>
      <c r="AK48" s="50">
        <v>60</v>
      </c>
      <c r="AL48" s="69">
        <v>0</v>
      </c>
      <c r="AM48" s="65">
        <v>321384</v>
      </c>
      <c r="AN48" s="50">
        <v>196771</v>
      </c>
      <c r="AO48" s="50">
        <v>35738</v>
      </c>
      <c r="AP48" s="50">
        <v>88935</v>
      </c>
      <c r="AQ48" s="64">
        <v>321444</v>
      </c>
    </row>
    <row r="49" spans="1:43" s="53" customFormat="1" ht="12.75">
      <c r="A49" s="47" t="s">
        <v>197</v>
      </c>
      <c r="B49" s="48" t="s">
        <v>198</v>
      </c>
      <c r="C49" s="49">
        <v>10713</v>
      </c>
      <c r="D49" s="50">
        <v>113389</v>
      </c>
      <c r="E49" s="50">
        <v>9694</v>
      </c>
      <c r="F49" s="51">
        <v>0</v>
      </c>
      <c r="G49" s="64">
        <v>123083</v>
      </c>
      <c r="H49" s="65">
        <v>4603</v>
      </c>
      <c r="I49" s="50">
        <v>9267</v>
      </c>
      <c r="J49" s="50">
        <v>4330</v>
      </c>
      <c r="K49" s="50">
        <v>13</v>
      </c>
      <c r="L49" s="50">
        <v>2835</v>
      </c>
      <c r="M49" s="50">
        <v>9541</v>
      </c>
      <c r="N49" s="50">
        <v>5123</v>
      </c>
      <c r="O49" s="52">
        <v>0</v>
      </c>
      <c r="P49" s="52">
        <v>0</v>
      </c>
      <c r="Q49" s="52">
        <v>0</v>
      </c>
      <c r="R49" s="50">
        <v>2125</v>
      </c>
      <c r="S49" s="64">
        <v>33234</v>
      </c>
      <c r="T49" s="52">
        <v>0</v>
      </c>
      <c r="U49" s="52">
        <v>0</v>
      </c>
      <c r="V49" s="52">
        <v>0</v>
      </c>
      <c r="W49" s="50">
        <v>4248</v>
      </c>
      <c r="X49" s="51">
        <v>0</v>
      </c>
      <c r="Y49" s="50">
        <v>15712</v>
      </c>
      <c r="Z49" s="50">
        <v>1409</v>
      </c>
      <c r="AA49" s="51">
        <v>0</v>
      </c>
      <c r="AB49" s="50">
        <v>2902</v>
      </c>
      <c r="AC49" s="51">
        <v>0</v>
      </c>
      <c r="AD49" s="45">
        <f t="shared" si="0"/>
        <v>24271</v>
      </c>
      <c r="AE49" s="50">
        <v>0</v>
      </c>
      <c r="AF49" s="51">
        <v>0</v>
      </c>
      <c r="AG49" s="51">
        <v>0</v>
      </c>
      <c r="AH49" s="51">
        <v>0</v>
      </c>
      <c r="AI49" s="51">
        <v>0</v>
      </c>
      <c r="AJ49" s="50">
        <v>20023</v>
      </c>
      <c r="AK49" s="50">
        <v>0</v>
      </c>
      <c r="AL49" s="69">
        <v>0</v>
      </c>
      <c r="AM49" s="65">
        <v>185191</v>
      </c>
      <c r="AN49" s="50">
        <v>123083</v>
      </c>
      <c r="AO49" s="50">
        <v>20023</v>
      </c>
      <c r="AP49" s="50">
        <v>42085</v>
      </c>
      <c r="AQ49" s="64">
        <v>185191</v>
      </c>
    </row>
    <row r="50" spans="1:43" s="53" customFormat="1" ht="12.75">
      <c r="A50" s="47" t="s">
        <v>125</v>
      </c>
      <c r="B50" s="48" t="s">
        <v>126</v>
      </c>
      <c r="C50" s="49">
        <v>24587</v>
      </c>
      <c r="D50" s="50">
        <v>619387</v>
      </c>
      <c r="E50" s="50">
        <v>157955</v>
      </c>
      <c r="F50" s="51">
        <v>0</v>
      </c>
      <c r="G50" s="64">
        <v>777342</v>
      </c>
      <c r="H50" s="65">
        <v>40451</v>
      </c>
      <c r="I50" s="50">
        <v>15282</v>
      </c>
      <c r="J50" s="50">
        <v>27796</v>
      </c>
      <c r="K50" s="50">
        <v>1637</v>
      </c>
      <c r="L50" s="50">
        <v>32133</v>
      </c>
      <c r="M50" s="50">
        <v>119740</v>
      </c>
      <c r="N50" s="50">
        <v>242907</v>
      </c>
      <c r="O50" s="50">
        <v>216</v>
      </c>
      <c r="P50" s="51">
        <v>0</v>
      </c>
      <c r="Q50" s="51">
        <v>0</v>
      </c>
      <c r="R50" s="50">
        <v>1871</v>
      </c>
      <c r="S50" s="64">
        <v>441582</v>
      </c>
      <c r="T50" s="51">
        <v>0</v>
      </c>
      <c r="U50" s="50">
        <v>11578</v>
      </c>
      <c r="V50" s="51">
        <v>0</v>
      </c>
      <c r="W50" s="50">
        <v>22857</v>
      </c>
      <c r="X50" s="50">
        <v>9873</v>
      </c>
      <c r="Y50" s="50">
        <v>91479</v>
      </c>
      <c r="Z50" s="50">
        <v>11513</v>
      </c>
      <c r="AA50" s="50">
        <v>12995</v>
      </c>
      <c r="AB50" s="50">
        <v>80672</v>
      </c>
      <c r="AC50" s="51">
        <v>0</v>
      </c>
      <c r="AD50" s="45">
        <f t="shared" si="0"/>
        <v>240967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0">
        <v>206532</v>
      </c>
      <c r="AK50" s="51">
        <v>0</v>
      </c>
      <c r="AL50" s="69">
        <v>0</v>
      </c>
      <c r="AM50" s="65">
        <v>1500342</v>
      </c>
      <c r="AN50" s="50">
        <v>777342</v>
      </c>
      <c r="AO50" s="50">
        <v>196659</v>
      </c>
      <c r="AP50" s="50">
        <v>526341</v>
      </c>
      <c r="AQ50" s="64">
        <v>1500342</v>
      </c>
    </row>
    <row r="51" spans="1:43" s="53" customFormat="1" ht="12.75">
      <c r="A51" s="47" t="s">
        <v>77</v>
      </c>
      <c r="B51" s="48" t="s">
        <v>28</v>
      </c>
      <c r="C51" s="49">
        <v>41810</v>
      </c>
      <c r="D51" s="50">
        <v>896402</v>
      </c>
      <c r="E51" s="50">
        <v>221526</v>
      </c>
      <c r="F51" s="51">
        <v>0</v>
      </c>
      <c r="G51" s="64">
        <v>1117928</v>
      </c>
      <c r="H51" s="65">
        <v>41054</v>
      </c>
      <c r="I51" s="50">
        <v>52561</v>
      </c>
      <c r="J51" s="50">
        <v>20430</v>
      </c>
      <c r="K51" s="50">
        <v>282</v>
      </c>
      <c r="L51" s="50">
        <v>26788</v>
      </c>
      <c r="M51" s="50">
        <v>87453</v>
      </c>
      <c r="N51" s="51">
        <v>28547</v>
      </c>
      <c r="O51" s="50">
        <v>69751</v>
      </c>
      <c r="P51" s="51"/>
      <c r="Q51" s="50">
        <v>0</v>
      </c>
      <c r="R51" s="50">
        <v>1785</v>
      </c>
      <c r="S51" s="64">
        <v>287597</v>
      </c>
      <c r="T51" s="51"/>
      <c r="U51" s="51"/>
      <c r="V51" s="51"/>
      <c r="W51" s="50">
        <v>25931</v>
      </c>
      <c r="X51" s="51">
        <v>0</v>
      </c>
      <c r="Y51" s="50">
        <v>106143</v>
      </c>
      <c r="Z51" s="50">
        <v>9821</v>
      </c>
      <c r="AA51" s="50">
        <v>16898</v>
      </c>
      <c r="AB51" s="50">
        <v>10639</v>
      </c>
      <c r="AC51" s="50">
        <v>15548</v>
      </c>
      <c r="AD51" s="45">
        <f t="shared" si="0"/>
        <v>184980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0">
        <v>159049</v>
      </c>
      <c r="AK51" s="51">
        <v>0</v>
      </c>
      <c r="AL51" s="69">
        <v>0</v>
      </c>
      <c r="AM51" s="65">
        <v>1631559</v>
      </c>
      <c r="AN51" s="50">
        <v>1117928</v>
      </c>
      <c r="AO51" s="50">
        <v>159049</v>
      </c>
      <c r="AP51" s="50">
        <v>354582</v>
      </c>
      <c r="AQ51" s="64">
        <v>1631559</v>
      </c>
    </row>
    <row r="52" spans="1:43" s="53" customFormat="1" ht="12.75">
      <c r="A52" s="47" t="s">
        <v>294</v>
      </c>
      <c r="B52" s="48" t="s">
        <v>148</v>
      </c>
      <c r="C52" s="49">
        <v>3088</v>
      </c>
      <c r="D52" s="50">
        <v>283622</v>
      </c>
      <c r="E52" s="50">
        <v>75240</v>
      </c>
      <c r="F52" s="51">
        <v>0</v>
      </c>
      <c r="G52" s="64">
        <v>358862</v>
      </c>
      <c r="H52" s="65">
        <v>6339</v>
      </c>
      <c r="I52" s="50">
        <v>26416</v>
      </c>
      <c r="J52" s="50">
        <v>6215</v>
      </c>
      <c r="K52" s="50">
        <v>90</v>
      </c>
      <c r="L52" s="50">
        <v>11258</v>
      </c>
      <c r="M52" s="50">
        <v>29223</v>
      </c>
      <c r="N52" s="50">
        <v>21689</v>
      </c>
      <c r="O52" s="50">
        <v>40</v>
      </c>
      <c r="P52" s="51">
        <v>0</v>
      </c>
      <c r="Q52" s="51">
        <v>0</v>
      </c>
      <c r="R52" s="50">
        <v>850</v>
      </c>
      <c r="S52" s="64">
        <v>95781</v>
      </c>
      <c r="T52" s="51">
        <v>0</v>
      </c>
      <c r="U52" s="51">
        <v>0</v>
      </c>
      <c r="V52" s="51">
        <v>0</v>
      </c>
      <c r="W52" s="50">
        <v>4927</v>
      </c>
      <c r="X52" s="51">
        <v>0</v>
      </c>
      <c r="Y52" s="50">
        <v>22162</v>
      </c>
      <c r="Z52" s="50">
        <v>4047</v>
      </c>
      <c r="AA52" s="50">
        <v>11691</v>
      </c>
      <c r="AB52" s="50">
        <v>5699</v>
      </c>
      <c r="AC52" s="51">
        <v>0</v>
      </c>
      <c r="AD52" s="45">
        <f t="shared" si="0"/>
        <v>48526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0">
        <v>43599</v>
      </c>
      <c r="AK52" s="51">
        <v>0</v>
      </c>
      <c r="AL52" s="69">
        <v>0</v>
      </c>
      <c r="AM52" s="65">
        <v>509508</v>
      </c>
      <c r="AN52" s="50">
        <v>358862</v>
      </c>
      <c r="AO52" s="50">
        <v>43599</v>
      </c>
      <c r="AP52" s="50">
        <v>107047</v>
      </c>
      <c r="AQ52" s="64">
        <v>509508</v>
      </c>
    </row>
    <row r="53" spans="1:43" s="53" customFormat="1" ht="12.75">
      <c r="A53" s="47" t="s">
        <v>180</v>
      </c>
      <c r="B53" s="48" t="s">
        <v>74</v>
      </c>
      <c r="C53" s="49">
        <v>12167</v>
      </c>
      <c r="D53" s="50">
        <v>405380</v>
      </c>
      <c r="E53" s="50">
        <v>66122</v>
      </c>
      <c r="F53" s="51">
        <v>0</v>
      </c>
      <c r="G53" s="64">
        <v>471502</v>
      </c>
      <c r="H53" s="65">
        <v>11104</v>
      </c>
      <c r="I53" s="50">
        <v>11007</v>
      </c>
      <c r="J53" s="50">
        <v>7980</v>
      </c>
      <c r="K53" s="50">
        <v>623</v>
      </c>
      <c r="L53" s="50">
        <v>14292</v>
      </c>
      <c r="M53" s="50">
        <v>28173</v>
      </c>
      <c r="N53" s="50">
        <v>30007</v>
      </c>
      <c r="O53" s="50">
        <v>2836</v>
      </c>
      <c r="P53" s="51">
        <v>0</v>
      </c>
      <c r="Q53" s="51">
        <v>0</v>
      </c>
      <c r="R53" s="50">
        <v>16181</v>
      </c>
      <c r="S53" s="64">
        <v>111099</v>
      </c>
      <c r="T53" s="51">
        <v>0</v>
      </c>
      <c r="U53" s="51">
        <v>0</v>
      </c>
      <c r="V53" s="51">
        <v>0</v>
      </c>
      <c r="W53" s="50">
        <v>1720</v>
      </c>
      <c r="X53" s="51">
        <v>0</v>
      </c>
      <c r="Y53" s="50">
        <v>35697</v>
      </c>
      <c r="Z53" s="50">
        <v>3011</v>
      </c>
      <c r="AA53" s="50">
        <v>17907</v>
      </c>
      <c r="AB53" s="51">
        <v>0</v>
      </c>
      <c r="AC53" s="51">
        <v>0</v>
      </c>
      <c r="AD53" s="45">
        <f t="shared" si="0"/>
        <v>58335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0">
        <v>56615</v>
      </c>
      <c r="AK53" s="51">
        <v>0</v>
      </c>
      <c r="AL53" s="69">
        <v>0</v>
      </c>
      <c r="AM53" s="65">
        <v>652040</v>
      </c>
      <c r="AN53" s="50">
        <v>471502</v>
      </c>
      <c r="AO53" s="50">
        <v>56615</v>
      </c>
      <c r="AP53" s="50">
        <v>123923</v>
      </c>
      <c r="AQ53" s="64">
        <v>652040</v>
      </c>
    </row>
    <row r="54" spans="1:43" s="53" customFormat="1" ht="12.75">
      <c r="A54" s="47" t="s">
        <v>319</v>
      </c>
      <c r="B54" s="48" t="s">
        <v>126</v>
      </c>
      <c r="C54" s="49">
        <v>1915</v>
      </c>
      <c r="D54" s="50">
        <v>38662</v>
      </c>
      <c r="E54" s="50">
        <v>3654</v>
      </c>
      <c r="F54" s="50">
        <v>2400</v>
      </c>
      <c r="G54" s="64">
        <v>44716</v>
      </c>
      <c r="H54" s="65">
        <v>3630</v>
      </c>
      <c r="I54" s="51">
        <v>0</v>
      </c>
      <c r="J54" s="50">
        <v>4105</v>
      </c>
      <c r="K54" s="50">
        <v>2022</v>
      </c>
      <c r="L54" s="50">
        <v>3654</v>
      </c>
      <c r="M54" s="50">
        <v>4981</v>
      </c>
      <c r="N54" s="50">
        <v>1584</v>
      </c>
      <c r="O54" s="51">
        <v>0</v>
      </c>
      <c r="P54" s="51">
        <v>0</v>
      </c>
      <c r="Q54" s="51">
        <v>0</v>
      </c>
      <c r="R54" s="51">
        <v>0</v>
      </c>
      <c r="S54" s="64">
        <v>16346</v>
      </c>
      <c r="T54" s="51">
        <v>0</v>
      </c>
      <c r="U54" s="51">
        <v>0</v>
      </c>
      <c r="V54" s="51"/>
      <c r="W54" s="50">
        <v>2696</v>
      </c>
      <c r="X54" s="50">
        <v>279</v>
      </c>
      <c r="Y54" s="50">
        <v>4429</v>
      </c>
      <c r="Z54" s="50">
        <v>387</v>
      </c>
      <c r="AA54" s="50">
        <v>2127</v>
      </c>
      <c r="AB54" s="51">
        <v>0</v>
      </c>
      <c r="AC54" s="51">
        <v>0</v>
      </c>
      <c r="AD54" s="45">
        <f t="shared" si="0"/>
        <v>9918</v>
      </c>
      <c r="AE54" s="50">
        <v>2302</v>
      </c>
      <c r="AF54" s="51">
        <v>0</v>
      </c>
      <c r="AG54" s="51">
        <v>0</v>
      </c>
      <c r="AH54" s="51">
        <v>0</v>
      </c>
      <c r="AI54" s="51">
        <v>0</v>
      </c>
      <c r="AJ54" s="50">
        <v>7222</v>
      </c>
      <c r="AK54" s="50">
        <v>3574</v>
      </c>
      <c r="AL54" s="69">
        <v>1272</v>
      </c>
      <c r="AM54" s="65">
        <v>74610</v>
      </c>
      <c r="AN54" s="50">
        <v>42316</v>
      </c>
      <c r="AO54" s="50">
        <v>9245</v>
      </c>
      <c r="AP54" s="50">
        <v>26623</v>
      </c>
      <c r="AQ54" s="64">
        <v>78184</v>
      </c>
    </row>
    <row r="55" spans="1:43" s="53" customFormat="1" ht="12.75">
      <c r="A55" s="47" t="s">
        <v>232</v>
      </c>
      <c r="B55" s="48" t="s">
        <v>233</v>
      </c>
      <c r="C55" s="49">
        <v>7724</v>
      </c>
      <c r="D55" s="50">
        <v>333435</v>
      </c>
      <c r="E55" s="50">
        <v>141084</v>
      </c>
      <c r="F55" s="51">
        <v>0</v>
      </c>
      <c r="G55" s="64">
        <v>474519</v>
      </c>
      <c r="H55" s="65">
        <v>15218</v>
      </c>
      <c r="I55" s="50">
        <v>42290</v>
      </c>
      <c r="J55" s="50">
        <v>15129</v>
      </c>
      <c r="K55" s="50">
        <v>908</v>
      </c>
      <c r="L55" s="50">
        <v>4260</v>
      </c>
      <c r="M55" s="50">
        <v>16303</v>
      </c>
      <c r="N55" s="50">
        <v>22948</v>
      </c>
      <c r="O55" s="50">
        <v>3505</v>
      </c>
      <c r="P55" s="51">
        <v>0</v>
      </c>
      <c r="Q55" s="51">
        <v>0</v>
      </c>
      <c r="R55" s="50">
        <v>2966</v>
      </c>
      <c r="S55" s="64">
        <v>108309</v>
      </c>
      <c r="T55" s="51">
        <v>0</v>
      </c>
      <c r="U55" s="51">
        <v>0</v>
      </c>
      <c r="V55" s="51">
        <v>0</v>
      </c>
      <c r="W55" s="50">
        <v>1070</v>
      </c>
      <c r="X55" s="50">
        <v>4970</v>
      </c>
      <c r="Y55" s="50">
        <v>87169</v>
      </c>
      <c r="Z55" s="50">
        <v>10402</v>
      </c>
      <c r="AA55" s="50">
        <v>35799</v>
      </c>
      <c r="AB55" s="50">
        <v>19892</v>
      </c>
      <c r="AC55" s="51">
        <v>0</v>
      </c>
      <c r="AD55" s="45">
        <f t="shared" si="0"/>
        <v>159302</v>
      </c>
      <c r="AE55" s="50">
        <v>191</v>
      </c>
      <c r="AF55" s="51">
        <v>0</v>
      </c>
      <c r="AG55" s="51">
        <v>0</v>
      </c>
      <c r="AH55" s="51">
        <v>0</v>
      </c>
      <c r="AI55" s="51">
        <v>0</v>
      </c>
      <c r="AJ55" s="50">
        <v>158232</v>
      </c>
      <c r="AK55" s="50">
        <v>191</v>
      </c>
      <c r="AL55" s="69">
        <v>0</v>
      </c>
      <c r="AM55" s="65">
        <v>757348</v>
      </c>
      <c r="AN55" s="50">
        <v>474519</v>
      </c>
      <c r="AO55" s="50">
        <v>153453</v>
      </c>
      <c r="AP55" s="50">
        <v>129567</v>
      </c>
      <c r="AQ55" s="64">
        <v>757539</v>
      </c>
    </row>
    <row r="56" spans="1:43" s="53" customFormat="1" ht="12.75">
      <c r="A56" s="47" t="s">
        <v>352</v>
      </c>
      <c r="B56" s="48" t="s">
        <v>71</v>
      </c>
      <c r="C56" s="49">
        <v>790</v>
      </c>
      <c r="D56" s="59">
        <v>8953</v>
      </c>
      <c r="E56" s="59">
        <v>700</v>
      </c>
      <c r="F56" s="59">
        <v>300</v>
      </c>
      <c r="G56" s="63">
        <v>9953</v>
      </c>
      <c r="H56" s="66">
        <v>700</v>
      </c>
      <c r="I56" s="59">
        <v>550</v>
      </c>
      <c r="J56" s="59">
        <v>720</v>
      </c>
      <c r="K56" s="59">
        <v>250</v>
      </c>
      <c r="L56" s="59">
        <v>1400</v>
      </c>
      <c r="M56" s="59">
        <v>4150</v>
      </c>
      <c r="N56" s="59">
        <v>500</v>
      </c>
      <c r="O56" s="60">
        <v>0</v>
      </c>
      <c r="P56" s="60">
        <v>0</v>
      </c>
      <c r="Q56" s="60">
        <v>0</v>
      </c>
      <c r="R56" s="60">
        <v>0</v>
      </c>
      <c r="S56" s="63">
        <v>7570</v>
      </c>
      <c r="T56" s="60">
        <v>0</v>
      </c>
      <c r="U56" s="60">
        <v>0</v>
      </c>
      <c r="V56" s="60">
        <v>0</v>
      </c>
      <c r="W56" s="59">
        <v>350</v>
      </c>
      <c r="X56" s="60">
        <v>0</v>
      </c>
      <c r="Y56" s="59">
        <v>1916</v>
      </c>
      <c r="Z56" s="60">
        <v>0</v>
      </c>
      <c r="AA56" s="60">
        <v>0</v>
      </c>
      <c r="AB56" s="59">
        <v>1500</v>
      </c>
      <c r="AC56" s="60">
        <v>0</v>
      </c>
      <c r="AD56" s="45">
        <f t="shared" si="0"/>
        <v>3766</v>
      </c>
      <c r="AE56" s="60">
        <v>0</v>
      </c>
      <c r="AF56" s="60">
        <v>0</v>
      </c>
      <c r="AG56" s="60">
        <v>0</v>
      </c>
      <c r="AH56" s="60">
        <v>0</v>
      </c>
      <c r="AI56" s="60">
        <v>0</v>
      </c>
      <c r="AJ56" s="59">
        <v>3416</v>
      </c>
      <c r="AK56" s="60">
        <v>0</v>
      </c>
      <c r="AL56" s="71">
        <v>0</v>
      </c>
      <c r="AM56" s="66">
        <v>21989</v>
      </c>
      <c r="AN56" s="59">
        <v>9653</v>
      </c>
      <c r="AO56" s="59">
        <v>3416</v>
      </c>
      <c r="AP56" s="59">
        <v>8920</v>
      </c>
      <c r="AQ56" s="63">
        <v>21989</v>
      </c>
    </row>
    <row r="57" spans="1:43" s="53" customFormat="1" ht="12.75">
      <c r="A57" s="47" t="s">
        <v>304</v>
      </c>
      <c r="B57" s="48" t="s">
        <v>157</v>
      </c>
      <c r="C57" s="49">
        <v>2362</v>
      </c>
      <c r="D57" s="50">
        <v>93672</v>
      </c>
      <c r="E57" s="50">
        <v>16949</v>
      </c>
      <c r="F57" s="51">
        <v>0</v>
      </c>
      <c r="G57" s="64">
        <v>110621</v>
      </c>
      <c r="H57" s="65">
        <v>9000</v>
      </c>
      <c r="I57" s="50">
        <v>3986</v>
      </c>
      <c r="J57" s="50">
        <v>3200</v>
      </c>
      <c r="K57" s="50">
        <v>500</v>
      </c>
      <c r="L57" s="50">
        <v>6000</v>
      </c>
      <c r="M57" s="50">
        <v>12500</v>
      </c>
      <c r="N57" s="50">
        <v>2200</v>
      </c>
      <c r="O57" s="52"/>
      <c r="P57" s="52"/>
      <c r="Q57" s="52"/>
      <c r="R57" s="50"/>
      <c r="S57" s="64">
        <v>28386</v>
      </c>
      <c r="T57" s="51">
        <v>0</v>
      </c>
      <c r="U57" s="51">
        <v>0</v>
      </c>
      <c r="V57" s="51">
        <v>0</v>
      </c>
      <c r="W57" s="50">
        <v>2000</v>
      </c>
      <c r="X57" s="50">
        <v>0</v>
      </c>
      <c r="Y57" s="50">
        <v>6753</v>
      </c>
      <c r="Z57" s="50">
        <v>473</v>
      </c>
      <c r="AA57" s="50">
        <v>6500</v>
      </c>
      <c r="AB57" s="51">
        <v>0</v>
      </c>
      <c r="AC57" s="51">
        <v>0</v>
      </c>
      <c r="AD57" s="45">
        <f t="shared" si="0"/>
        <v>15726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0">
        <v>13726</v>
      </c>
      <c r="AK57" s="51">
        <v>0</v>
      </c>
      <c r="AL57" s="69">
        <v>0</v>
      </c>
      <c r="AM57" s="65">
        <v>163733</v>
      </c>
      <c r="AN57" s="50">
        <v>110621</v>
      </c>
      <c r="AO57" s="50">
        <v>13726</v>
      </c>
      <c r="AP57" s="50">
        <v>39386</v>
      </c>
      <c r="AQ57" s="64">
        <v>163733</v>
      </c>
    </row>
    <row r="58" spans="1:43" s="53" customFormat="1" ht="12.75">
      <c r="A58" s="47" t="s">
        <v>356</v>
      </c>
      <c r="B58" s="48" t="s">
        <v>278</v>
      </c>
      <c r="C58" s="49">
        <v>542</v>
      </c>
      <c r="D58" s="50">
        <v>17049</v>
      </c>
      <c r="E58" s="50">
        <v>1274</v>
      </c>
      <c r="F58" s="51">
        <v>0</v>
      </c>
      <c r="G58" s="64">
        <v>18323</v>
      </c>
      <c r="H58" s="65">
        <v>2921</v>
      </c>
      <c r="I58" s="50">
        <v>2911</v>
      </c>
      <c r="J58" s="50">
        <v>1776</v>
      </c>
      <c r="K58" s="50">
        <v>195</v>
      </c>
      <c r="L58" s="50">
        <v>3397</v>
      </c>
      <c r="M58" s="50">
        <v>2711</v>
      </c>
      <c r="N58" s="50">
        <v>621</v>
      </c>
      <c r="O58" s="51">
        <v>0</v>
      </c>
      <c r="P58" s="51">
        <v>0</v>
      </c>
      <c r="Q58" s="51">
        <v>0</v>
      </c>
      <c r="R58" s="50">
        <v>173</v>
      </c>
      <c r="S58" s="64">
        <v>11784</v>
      </c>
      <c r="T58" s="51">
        <v>0</v>
      </c>
      <c r="U58" s="51">
        <v>0</v>
      </c>
      <c r="V58" s="51">
        <v>0</v>
      </c>
      <c r="W58" s="50">
        <v>160</v>
      </c>
      <c r="X58" s="51">
        <v>0</v>
      </c>
      <c r="Y58" s="50">
        <v>3503</v>
      </c>
      <c r="Z58" s="50">
        <v>162</v>
      </c>
      <c r="AA58" s="50">
        <v>564</v>
      </c>
      <c r="AB58" s="51">
        <v>0</v>
      </c>
      <c r="AC58" s="51">
        <v>0</v>
      </c>
      <c r="AD58" s="45">
        <f t="shared" si="0"/>
        <v>4389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0">
        <v>4229</v>
      </c>
      <c r="AK58" s="51">
        <v>0</v>
      </c>
      <c r="AL58" s="69">
        <v>0</v>
      </c>
      <c r="AM58" s="65">
        <v>37417</v>
      </c>
      <c r="AN58" s="50">
        <v>18323</v>
      </c>
      <c r="AO58" s="50">
        <v>4229</v>
      </c>
      <c r="AP58" s="50">
        <v>14865</v>
      </c>
      <c r="AQ58" s="64">
        <v>37417</v>
      </c>
    </row>
    <row r="59" spans="1:43" s="53" customFormat="1" ht="12.75">
      <c r="A59" s="47" t="s">
        <v>114</v>
      </c>
      <c r="B59" s="48" t="s">
        <v>28</v>
      </c>
      <c r="C59" s="49">
        <v>29698</v>
      </c>
      <c r="D59" s="50">
        <v>1288801</v>
      </c>
      <c r="E59" s="50">
        <v>649043</v>
      </c>
      <c r="F59" s="51">
        <v>0</v>
      </c>
      <c r="G59" s="64">
        <v>1937844</v>
      </c>
      <c r="H59" s="65">
        <v>61551</v>
      </c>
      <c r="I59" s="50">
        <v>291720</v>
      </c>
      <c r="J59" s="50">
        <v>58255</v>
      </c>
      <c r="K59" s="50">
        <v>1188</v>
      </c>
      <c r="L59" s="50">
        <v>56249</v>
      </c>
      <c r="M59" s="50">
        <v>139865</v>
      </c>
      <c r="N59" s="50">
        <v>87614</v>
      </c>
      <c r="O59" s="50">
        <v>0</v>
      </c>
      <c r="P59" s="51">
        <v>0</v>
      </c>
      <c r="Q59" s="50">
        <v>0</v>
      </c>
      <c r="R59" s="50">
        <v>9798</v>
      </c>
      <c r="S59" s="64">
        <v>644689</v>
      </c>
      <c r="T59" s="51">
        <v>0</v>
      </c>
      <c r="U59" s="51">
        <v>0</v>
      </c>
      <c r="V59" s="51">
        <v>0</v>
      </c>
      <c r="W59" s="50">
        <v>89012</v>
      </c>
      <c r="X59" s="50">
        <v>4020</v>
      </c>
      <c r="Y59" s="50">
        <v>141095</v>
      </c>
      <c r="Z59" s="50">
        <v>20123</v>
      </c>
      <c r="AA59" s="50">
        <v>20296</v>
      </c>
      <c r="AB59" s="50">
        <v>56849</v>
      </c>
      <c r="AC59" s="50">
        <v>0</v>
      </c>
      <c r="AD59" s="45">
        <f t="shared" si="0"/>
        <v>331395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0">
        <v>242383</v>
      </c>
      <c r="AK59" s="51">
        <v>0</v>
      </c>
      <c r="AL59" s="70" t="s">
        <v>392</v>
      </c>
      <c r="AM59" s="65">
        <v>2975479</v>
      </c>
      <c r="AN59" s="50">
        <v>1937844</v>
      </c>
      <c r="AO59" s="50">
        <v>238363</v>
      </c>
      <c r="AP59" s="50">
        <v>799272</v>
      </c>
      <c r="AQ59" s="64">
        <v>2975479</v>
      </c>
    </row>
    <row r="60" spans="1:43" s="53" customFormat="1" ht="12.75">
      <c r="A60" s="47" t="s">
        <v>175</v>
      </c>
      <c r="B60" s="48" t="s">
        <v>176</v>
      </c>
      <c r="C60" s="49">
        <v>13665</v>
      </c>
      <c r="D60" s="50">
        <v>623666</v>
      </c>
      <c r="E60" s="50">
        <v>96898</v>
      </c>
      <c r="F60" s="51">
        <v>0</v>
      </c>
      <c r="G60" s="64">
        <v>720564</v>
      </c>
      <c r="H60" s="65">
        <v>17035</v>
      </c>
      <c r="I60" s="50">
        <v>149848</v>
      </c>
      <c r="J60" s="50">
        <v>13247</v>
      </c>
      <c r="K60" s="50">
        <v>186</v>
      </c>
      <c r="L60" s="50">
        <v>24131</v>
      </c>
      <c r="M60" s="50">
        <v>35163</v>
      </c>
      <c r="N60" s="50">
        <v>17273</v>
      </c>
      <c r="O60" s="51">
        <v>0</v>
      </c>
      <c r="P60" s="51">
        <v>0</v>
      </c>
      <c r="Q60" s="51">
        <v>0</v>
      </c>
      <c r="R60" s="50">
        <v>1494</v>
      </c>
      <c r="S60" s="64">
        <v>241342</v>
      </c>
      <c r="T60" s="51"/>
      <c r="U60" s="51"/>
      <c r="V60" s="51"/>
      <c r="W60" s="50">
        <v>43449</v>
      </c>
      <c r="X60" s="51">
        <v>8340</v>
      </c>
      <c r="Y60" s="50">
        <v>36179</v>
      </c>
      <c r="Z60" s="50">
        <v>4025</v>
      </c>
      <c r="AA60" s="50">
        <v>12380</v>
      </c>
      <c r="AB60" s="50">
        <v>22700</v>
      </c>
      <c r="AC60" s="51">
        <v>770</v>
      </c>
      <c r="AD60" s="45">
        <f t="shared" si="0"/>
        <v>127843</v>
      </c>
      <c r="AE60" s="50">
        <v>3233</v>
      </c>
      <c r="AF60" s="51">
        <v>207</v>
      </c>
      <c r="AG60" s="50">
        <v>1299</v>
      </c>
      <c r="AH60" s="51">
        <v>0</v>
      </c>
      <c r="AI60" s="51">
        <v>0</v>
      </c>
      <c r="AJ60" s="50">
        <v>84394</v>
      </c>
      <c r="AK60" s="50">
        <v>6059</v>
      </c>
      <c r="AL60" s="64">
        <v>1320</v>
      </c>
      <c r="AM60" s="65">
        <v>1106784</v>
      </c>
      <c r="AN60" s="50">
        <v>720564</v>
      </c>
      <c r="AO60" s="50">
        <v>80793</v>
      </c>
      <c r="AP60" s="50">
        <v>311486</v>
      </c>
      <c r="AQ60" s="64">
        <v>1112843</v>
      </c>
    </row>
    <row r="61" spans="1:43" s="53" customFormat="1" ht="12.75">
      <c r="A61" s="47" t="s">
        <v>275</v>
      </c>
      <c r="B61" s="48" t="s">
        <v>45</v>
      </c>
      <c r="C61" s="49">
        <v>4384</v>
      </c>
      <c r="D61" s="50">
        <v>96042</v>
      </c>
      <c r="E61" s="50">
        <v>17770</v>
      </c>
      <c r="F61" s="51">
        <v>0</v>
      </c>
      <c r="G61" s="64">
        <v>113812</v>
      </c>
      <c r="H61" s="65">
        <v>10381</v>
      </c>
      <c r="I61" s="50">
        <v>4466</v>
      </c>
      <c r="J61" s="50">
        <v>3049</v>
      </c>
      <c r="K61" s="50">
        <v>2208</v>
      </c>
      <c r="L61" s="50">
        <v>3121</v>
      </c>
      <c r="M61" s="51">
        <v>0</v>
      </c>
      <c r="N61" s="50">
        <v>17329</v>
      </c>
      <c r="O61" s="50">
        <v>1138</v>
      </c>
      <c r="P61" s="51">
        <v>0</v>
      </c>
      <c r="Q61" s="51">
        <v>0</v>
      </c>
      <c r="R61" s="50">
        <v>984</v>
      </c>
      <c r="S61" s="64">
        <v>32295</v>
      </c>
      <c r="T61" s="51">
        <v>0</v>
      </c>
      <c r="U61" s="51">
        <v>0</v>
      </c>
      <c r="V61" s="51">
        <v>0</v>
      </c>
      <c r="W61" s="50">
        <v>835</v>
      </c>
      <c r="X61" s="51">
        <v>0</v>
      </c>
      <c r="Y61" s="50">
        <v>11561</v>
      </c>
      <c r="Z61" s="50">
        <v>2504</v>
      </c>
      <c r="AA61" s="50">
        <v>4846</v>
      </c>
      <c r="AB61" s="51">
        <v>0</v>
      </c>
      <c r="AC61" s="51">
        <v>0</v>
      </c>
      <c r="AD61" s="45">
        <f t="shared" si="0"/>
        <v>19746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0">
        <v>18911</v>
      </c>
      <c r="AK61" s="51">
        <v>0</v>
      </c>
      <c r="AL61" s="69">
        <v>0</v>
      </c>
      <c r="AM61" s="65">
        <v>176234</v>
      </c>
      <c r="AN61" s="50">
        <v>113812</v>
      </c>
      <c r="AO61" s="50">
        <v>18911</v>
      </c>
      <c r="AP61" s="50">
        <v>43511</v>
      </c>
      <c r="AQ61" s="64">
        <v>176234</v>
      </c>
    </row>
    <row r="62" spans="1:43" s="53" customFormat="1" ht="12.75">
      <c r="A62" s="47" t="s">
        <v>46</v>
      </c>
      <c r="B62" s="48" t="s">
        <v>47</v>
      </c>
      <c r="C62" s="49">
        <v>92236</v>
      </c>
      <c r="D62" s="50">
        <v>3124977</v>
      </c>
      <c r="E62" s="50">
        <v>906191</v>
      </c>
      <c r="F62" s="51">
        <v>4817</v>
      </c>
      <c r="G62" s="64">
        <v>4035985</v>
      </c>
      <c r="H62" s="65">
        <v>65218</v>
      </c>
      <c r="I62" s="50">
        <v>403981</v>
      </c>
      <c r="J62" s="50">
        <v>59607</v>
      </c>
      <c r="K62" s="50">
        <v>5542</v>
      </c>
      <c r="L62" s="50">
        <v>47301</v>
      </c>
      <c r="M62" s="50">
        <v>117636</v>
      </c>
      <c r="N62" s="50">
        <v>113825</v>
      </c>
      <c r="O62" s="50">
        <v>49646</v>
      </c>
      <c r="P62" s="50">
        <v>3425</v>
      </c>
      <c r="Q62" s="52">
        <v>0</v>
      </c>
      <c r="R62" s="50">
        <v>59270</v>
      </c>
      <c r="S62" s="64">
        <v>860233</v>
      </c>
      <c r="T62" s="51">
        <v>26900</v>
      </c>
      <c r="U62" s="51">
        <v>189979</v>
      </c>
      <c r="V62" s="51">
        <v>43655</v>
      </c>
      <c r="W62" s="50">
        <v>151125</v>
      </c>
      <c r="X62" s="51">
        <v>0</v>
      </c>
      <c r="Y62" s="50">
        <v>245262</v>
      </c>
      <c r="Z62" s="50">
        <v>33705</v>
      </c>
      <c r="AA62" s="50">
        <v>99163</v>
      </c>
      <c r="AB62" s="50">
        <v>186468</v>
      </c>
      <c r="AC62" s="51">
        <v>0</v>
      </c>
      <c r="AD62" s="45">
        <f t="shared" si="0"/>
        <v>976257</v>
      </c>
      <c r="AE62" s="50">
        <v>859</v>
      </c>
      <c r="AF62" s="51">
        <v>0</v>
      </c>
      <c r="AG62" s="51">
        <v>0</v>
      </c>
      <c r="AH62" s="51">
        <v>0</v>
      </c>
      <c r="AI62" s="51">
        <v>0</v>
      </c>
      <c r="AJ62" s="50">
        <v>564598</v>
      </c>
      <c r="AK62" s="50">
        <v>859</v>
      </c>
      <c r="AL62" s="70">
        <v>0</v>
      </c>
      <c r="AM62" s="65">
        <v>5937693</v>
      </c>
      <c r="AN62" s="50">
        <v>4031168</v>
      </c>
      <c r="AO62" s="50">
        <v>565457</v>
      </c>
      <c r="AP62" s="50">
        <v>1341927</v>
      </c>
      <c r="AQ62" s="64">
        <v>5938552</v>
      </c>
    </row>
    <row r="63" spans="1:43" s="53" customFormat="1" ht="12.75">
      <c r="A63" s="47" t="s">
        <v>29</v>
      </c>
      <c r="B63" s="48" t="s">
        <v>30</v>
      </c>
      <c r="C63" s="49">
        <v>179703</v>
      </c>
      <c r="D63" s="50">
        <v>4498508</v>
      </c>
      <c r="E63" s="50">
        <v>1887904</v>
      </c>
      <c r="F63" s="51">
        <v>0</v>
      </c>
      <c r="G63" s="64">
        <v>6386412</v>
      </c>
      <c r="H63" s="65">
        <v>366981</v>
      </c>
      <c r="I63" s="50">
        <v>379758</v>
      </c>
      <c r="J63" s="50">
        <v>130730</v>
      </c>
      <c r="K63" s="50">
        <v>34744</v>
      </c>
      <c r="L63" s="50">
        <v>138148</v>
      </c>
      <c r="M63" s="50">
        <v>491423</v>
      </c>
      <c r="N63" s="50">
        <v>734136</v>
      </c>
      <c r="O63" s="50">
        <v>8192</v>
      </c>
      <c r="P63" s="51">
        <v>0</v>
      </c>
      <c r="Q63" s="51">
        <v>0</v>
      </c>
      <c r="R63" s="50">
        <v>15776</v>
      </c>
      <c r="S63" s="64">
        <v>1932907</v>
      </c>
      <c r="T63" s="51">
        <v>0</v>
      </c>
      <c r="U63" s="51">
        <v>0</v>
      </c>
      <c r="V63" s="51">
        <v>0</v>
      </c>
      <c r="W63" s="50">
        <v>37684</v>
      </c>
      <c r="X63" s="51">
        <v>0</v>
      </c>
      <c r="Y63" s="50">
        <v>555162</v>
      </c>
      <c r="Z63" s="50">
        <v>60541</v>
      </c>
      <c r="AA63" s="50">
        <v>313099</v>
      </c>
      <c r="AB63" s="50">
        <v>887517</v>
      </c>
      <c r="AC63" s="50">
        <v>28747</v>
      </c>
      <c r="AD63" s="45">
        <f t="shared" si="0"/>
        <v>1882750</v>
      </c>
      <c r="AE63" s="51">
        <v>508</v>
      </c>
      <c r="AF63" s="51">
        <v>0</v>
      </c>
      <c r="AG63" s="51">
        <v>0</v>
      </c>
      <c r="AH63" s="51">
        <v>0</v>
      </c>
      <c r="AI63" s="51">
        <v>0</v>
      </c>
      <c r="AJ63" s="50">
        <v>1845066</v>
      </c>
      <c r="AK63" s="51">
        <v>508</v>
      </c>
      <c r="AL63" s="69">
        <v>0</v>
      </c>
      <c r="AM63" s="65">
        <v>10569050</v>
      </c>
      <c r="AN63" s="50">
        <v>6386412</v>
      </c>
      <c r="AO63" s="50">
        <v>1845574</v>
      </c>
      <c r="AP63" s="50">
        <v>2337572</v>
      </c>
      <c r="AQ63" s="64">
        <v>10569558</v>
      </c>
    </row>
    <row r="64" spans="1:43" s="53" customFormat="1" ht="12.75">
      <c r="A64" s="47" t="s">
        <v>279</v>
      </c>
      <c r="B64" s="48" t="s">
        <v>113</v>
      </c>
      <c r="C64" s="49">
        <v>4239</v>
      </c>
      <c r="D64" s="50">
        <v>50331</v>
      </c>
      <c r="E64" s="50">
        <v>3876</v>
      </c>
      <c r="F64" s="50">
        <v>3784</v>
      </c>
      <c r="G64" s="64">
        <v>57991</v>
      </c>
      <c r="H64" s="65">
        <v>3260</v>
      </c>
      <c r="I64" s="50">
        <v>3853</v>
      </c>
      <c r="J64" s="50">
        <v>2370</v>
      </c>
      <c r="K64" s="50">
        <v>540</v>
      </c>
      <c r="L64" s="50">
        <v>3737</v>
      </c>
      <c r="M64" s="50">
        <v>6748</v>
      </c>
      <c r="N64" s="50">
        <v>1346</v>
      </c>
      <c r="O64" s="50">
        <v>158</v>
      </c>
      <c r="P64" s="56" t="s">
        <v>392</v>
      </c>
      <c r="Q64" s="56" t="s">
        <v>392</v>
      </c>
      <c r="R64" s="50">
        <v>3377</v>
      </c>
      <c r="S64" s="64">
        <v>22129</v>
      </c>
      <c r="T64" s="56" t="s">
        <v>392</v>
      </c>
      <c r="U64" s="56" t="s">
        <v>392</v>
      </c>
      <c r="V64" s="56" t="s">
        <v>392</v>
      </c>
      <c r="W64" s="50">
        <v>100</v>
      </c>
      <c r="X64" s="51">
        <v>0</v>
      </c>
      <c r="Y64" s="50">
        <v>7405</v>
      </c>
      <c r="Z64" s="50">
        <v>967</v>
      </c>
      <c r="AA64" s="50">
        <v>1775</v>
      </c>
      <c r="AB64" s="51">
        <v>0</v>
      </c>
      <c r="AC64" s="51">
        <v>187</v>
      </c>
      <c r="AD64" s="45">
        <f t="shared" si="0"/>
        <v>10434</v>
      </c>
      <c r="AE64" s="50">
        <v>233</v>
      </c>
      <c r="AF64" s="50">
        <v>0</v>
      </c>
      <c r="AG64" s="50">
        <v>0</v>
      </c>
      <c r="AH64" s="50">
        <v>0</v>
      </c>
      <c r="AI64" s="51">
        <v>0</v>
      </c>
      <c r="AJ64" s="50">
        <v>10334</v>
      </c>
      <c r="AK64" s="50">
        <v>233</v>
      </c>
      <c r="AL64" s="69">
        <v>0</v>
      </c>
      <c r="AM64" s="65">
        <v>93814</v>
      </c>
      <c r="AN64" s="50">
        <v>54207</v>
      </c>
      <c r="AO64" s="50">
        <v>10567</v>
      </c>
      <c r="AP64" s="50">
        <v>29273</v>
      </c>
      <c r="AQ64" s="64">
        <v>94047</v>
      </c>
    </row>
    <row r="65" spans="1:43" s="53" customFormat="1" ht="12.75">
      <c r="A65" s="47" t="s">
        <v>341</v>
      </c>
      <c r="B65" s="48" t="s">
        <v>226</v>
      </c>
      <c r="C65" s="49">
        <v>1333</v>
      </c>
      <c r="D65" s="50">
        <v>25643</v>
      </c>
      <c r="E65" s="50">
        <v>1962</v>
      </c>
      <c r="F65" s="51">
        <v>0</v>
      </c>
      <c r="G65" s="64">
        <v>27605</v>
      </c>
      <c r="H65" s="65">
        <v>1511</v>
      </c>
      <c r="I65" s="50">
        <v>3300</v>
      </c>
      <c r="J65" s="50">
        <v>1375</v>
      </c>
      <c r="K65" s="51">
        <v>200</v>
      </c>
      <c r="L65" s="50">
        <v>2240</v>
      </c>
      <c r="M65" s="50">
        <v>2097</v>
      </c>
      <c r="N65" s="50">
        <v>300</v>
      </c>
      <c r="O65" s="51">
        <v>0</v>
      </c>
      <c r="P65" s="51">
        <v>0</v>
      </c>
      <c r="Q65" s="51">
        <v>0</v>
      </c>
      <c r="R65" s="51">
        <v>29</v>
      </c>
      <c r="S65" s="64">
        <v>9541</v>
      </c>
      <c r="T65" s="51">
        <v>0</v>
      </c>
      <c r="U65" s="51">
        <v>0</v>
      </c>
      <c r="V65" s="51">
        <v>0</v>
      </c>
      <c r="W65" s="50">
        <v>150</v>
      </c>
      <c r="X65" s="51">
        <v>0</v>
      </c>
      <c r="Y65" s="50">
        <v>10112</v>
      </c>
      <c r="Z65" s="50">
        <v>772</v>
      </c>
      <c r="AA65" s="50">
        <v>755</v>
      </c>
      <c r="AB65" s="51">
        <v>0</v>
      </c>
      <c r="AC65" s="51">
        <v>0</v>
      </c>
      <c r="AD65" s="45">
        <f t="shared" si="0"/>
        <v>11789</v>
      </c>
      <c r="AE65" s="50">
        <v>0</v>
      </c>
      <c r="AF65" s="51">
        <v>0</v>
      </c>
      <c r="AG65" s="51">
        <v>0</v>
      </c>
      <c r="AH65" s="51">
        <v>0</v>
      </c>
      <c r="AI65" s="51">
        <v>0</v>
      </c>
      <c r="AJ65" s="50">
        <v>11639</v>
      </c>
      <c r="AK65" s="50">
        <v>0</v>
      </c>
      <c r="AL65" s="69">
        <v>0</v>
      </c>
      <c r="AM65" s="65">
        <v>50446</v>
      </c>
      <c r="AN65" s="50">
        <v>27605</v>
      </c>
      <c r="AO65" s="50">
        <v>11639</v>
      </c>
      <c r="AP65" s="50">
        <v>11202</v>
      </c>
      <c r="AQ65" s="64">
        <v>50446</v>
      </c>
    </row>
    <row r="66" spans="1:43" s="53" customFormat="1" ht="12.75">
      <c r="A66" s="47" t="s">
        <v>129</v>
      </c>
      <c r="B66" s="48" t="s">
        <v>130</v>
      </c>
      <c r="C66" s="49">
        <v>24277</v>
      </c>
      <c r="D66" s="59">
        <v>363425</v>
      </c>
      <c r="E66" s="59">
        <v>141216</v>
      </c>
      <c r="F66" s="60">
        <v>0</v>
      </c>
      <c r="G66" s="63">
        <v>504641</v>
      </c>
      <c r="H66" s="66">
        <v>25110</v>
      </c>
      <c r="I66" s="59">
        <v>34784</v>
      </c>
      <c r="J66" s="59">
        <v>12664</v>
      </c>
      <c r="K66" s="59">
        <v>99</v>
      </c>
      <c r="L66" s="59">
        <v>11921</v>
      </c>
      <c r="M66" s="59">
        <v>39028</v>
      </c>
      <c r="N66" s="59">
        <v>43111</v>
      </c>
      <c r="O66" s="59">
        <v>4760</v>
      </c>
      <c r="P66" s="60">
        <v>0</v>
      </c>
      <c r="Q66" s="60">
        <v>0</v>
      </c>
      <c r="R66" s="59">
        <v>1267</v>
      </c>
      <c r="S66" s="63">
        <v>147634</v>
      </c>
      <c r="T66" s="60">
        <v>0</v>
      </c>
      <c r="U66" s="60">
        <v>0</v>
      </c>
      <c r="V66" s="59">
        <v>0</v>
      </c>
      <c r="W66" s="59">
        <v>13708</v>
      </c>
      <c r="X66" s="59">
        <v>7700</v>
      </c>
      <c r="Y66" s="59">
        <v>72549</v>
      </c>
      <c r="Z66" s="59">
        <v>6988</v>
      </c>
      <c r="AA66" s="59">
        <v>12474</v>
      </c>
      <c r="AB66" s="59">
        <v>16963</v>
      </c>
      <c r="AC66" s="60">
        <v>775</v>
      </c>
      <c r="AD66" s="45">
        <f t="shared" si="0"/>
        <v>131157</v>
      </c>
      <c r="AE66" s="60">
        <v>0</v>
      </c>
      <c r="AF66" s="60">
        <v>0</v>
      </c>
      <c r="AG66" s="61">
        <v>0</v>
      </c>
      <c r="AH66" s="59">
        <v>0</v>
      </c>
      <c r="AI66" s="62">
        <v>0</v>
      </c>
      <c r="AJ66" s="59">
        <v>117449</v>
      </c>
      <c r="AK66" s="59">
        <v>0</v>
      </c>
      <c r="AL66" s="72">
        <v>0</v>
      </c>
      <c r="AM66" s="66">
        <v>808542</v>
      </c>
      <c r="AN66" s="59">
        <v>504641</v>
      </c>
      <c r="AO66" s="59">
        <v>109749</v>
      </c>
      <c r="AP66" s="59">
        <v>194152</v>
      </c>
      <c r="AQ66" s="63">
        <v>808542</v>
      </c>
    </row>
    <row r="67" spans="1:43" s="53" customFormat="1" ht="12.75">
      <c r="A67" s="47" t="s">
        <v>300</v>
      </c>
      <c r="B67" s="48" t="s">
        <v>233</v>
      </c>
      <c r="C67" s="49">
        <v>2797</v>
      </c>
      <c r="D67" s="50">
        <v>99887</v>
      </c>
      <c r="E67" s="50">
        <v>27274</v>
      </c>
      <c r="F67" s="51">
        <v>0</v>
      </c>
      <c r="G67" s="64">
        <v>127161</v>
      </c>
      <c r="H67" s="65">
        <v>2447</v>
      </c>
      <c r="I67" s="50">
        <v>12784</v>
      </c>
      <c r="J67" s="50">
        <v>5777</v>
      </c>
      <c r="K67" s="50">
        <v>215</v>
      </c>
      <c r="L67" s="50">
        <v>7356</v>
      </c>
      <c r="M67" s="50">
        <v>9646</v>
      </c>
      <c r="N67" s="50">
        <v>2085</v>
      </c>
      <c r="O67" s="50">
        <v>30</v>
      </c>
      <c r="P67" s="51">
        <v>0</v>
      </c>
      <c r="Q67" s="51">
        <v>0</v>
      </c>
      <c r="R67" s="50">
        <v>23871</v>
      </c>
      <c r="S67" s="64">
        <v>61764</v>
      </c>
      <c r="T67" s="51">
        <v>0</v>
      </c>
      <c r="U67" s="51">
        <v>0</v>
      </c>
      <c r="V67" s="51">
        <v>0</v>
      </c>
      <c r="W67" s="50">
        <v>995</v>
      </c>
      <c r="X67" s="51">
        <v>1120</v>
      </c>
      <c r="Y67" s="50">
        <v>14560</v>
      </c>
      <c r="Z67" s="50">
        <v>3665</v>
      </c>
      <c r="AA67" s="50">
        <v>2155</v>
      </c>
      <c r="AB67" s="50">
        <v>2747</v>
      </c>
      <c r="AC67" s="51">
        <v>0</v>
      </c>
      <c r="AD67" s="45">
        <f aca="true" t="shared" si="1" ref="AD67:AD130">SUM(T67:AC67)</f>
        <v>25242</v>
      </c>
      <c r="AE67" s="50">
        <v>1400</v>
      </c>
      <c r="AF67" s="51">
        <v>0</v>
      </c>
      <c r="AG67" s="51">
        <v>0</v>
      </c>
      <c r="AH67" s="51">
        <v>0</v>
      </c>
      <c r="AI67" s="51">
        <v>0</v>
      </c>
      <c r="AJ67" s="50">
        <v>24247</v>
      </c>
      <c r="AK67" s="50">
        <v>1400</v>
      </c>
      <c r="AL67" s="69">
        <v>0</v>
      </c>
      <c r="AM67" s="65">
        <v>216614</v>
      </c>
      <c r="AN67" s="50">
        <v>127161</v>
      </c>
      <c r="AO67" s="50">
        <v>24527</v>
      </c>
      <c r="AP67" s="50">
        <v>66326</v>
      </c>
      <c r="AQ67" s="64">
        <v>218014</v>
      </c>
    </row>
    <row r="68" spans="1:43" s="53" customFormat="1" ht="12.75">
      <c r="A68" s="47" t="s">
        <v>231</v>
      </c>
      <c r="B68" s="48" t="s">
        <v>183</v>
      </c>
      <c r="C68" s="49">
        <v>8291</v>
      </c>
      <c r="D68" s="50">
        <v>209671</v>
      </c>
      <c r="E68" s="50">
        <v>22521</v>
      </c>
      <c r="F68" s="51">
        <v>0</v>
      </c>
      <c r="G68" s="64">
        <v>232192</v>
      </c>
      <c r="H68" s="65">
        <v>8865</v>
      </c>
      <c r="I68" s="50">
        <v>3312</v>
      </c>
      <c r="J68" s="50">
        <v>24198</v>
      </c>
      <c r="K68" s="50">
        <v>1688</v>
      </c>
      <c r="L68" s="50">
        <v>12064</v>
      </c>
      <c r="M68" s="50">
        <v>12240</v>
      </c>
      <c r="N68" s="50">
        <v>61324</v>
      </c>
      <c r="O68" s="50">
        <v>86</v>
      </c>
      <c r="P68" s="51"/>
      <c r="Q68" s="51"/>
      <c r="R68" s="50">
        <v>3834</v>
      </c>
      <c r="S68" s="64">
        <v>118746</v>
      </c>
      <c r="T68" s="51"/>
      <c r="U68" s="51"/>
      <c r="V68" s="51">
        <v>1008</v>
      </c>
      <c r="W68" s="50">
        <v>34896</v>
      </c>
      <c r="X68" s="50">
        <v>0</v>
      </c>
      <c r="Y68" s="50">
        <v>26062</v>
      </c>
      <c r="Z68" s="50">
        <v>2532</v>
      </c>
      <c r="AA68" s="50">
        <v>5607</v>
      </c>
      <c r="AB68" s="50">
        <v>8589</v>
      </c>
      <c r="AC68" s="51">
        <v>0</v>
      </c>
      <c r="AD68" s="45">
        <f t="shared" si="1"/>
        <v>78694</v>
      </c>
      <c r="AE68" s="51">
        <v>0</v>
      </c>
      <c r="AF68" s="51">
        <v>0</v>
      </c>
      <c r="AG68" s="51">
        <v>0</v>
      </c>
      <c r="AH68" s="50">
        <v>19</v>
      </c>
      <c r="AI68" s="51">
        <v>0</v>
      </c>
      <c r="AJ68" s="50">
        <v>42790</v>
      </c>
      <c r="AK68" s="50">
        <v>19</v>
      </c>
      <c r="AL68" s="69">
        <v>0</v>
      </c>
      <c r="AM68" s="65">
        <v>438497</v>
      </c>
      <c r="AN68" s="50">
        <v>232192</v>
      </c>
      <c r="AO68" s="50">
        <v>42809</v>
      </c>
      <c r="AP68" s="50">
        <v>163515</v>
      </c>
      <c r="AQ68" s="64">
        <v>438516</v>
      </c>
    </row>
    <row r="69" spans="1:43" s="53" customFormat="1" ht="12.75">
      <c r="A69" s="47" t="s">
        <v>194</v>
      </c>
      <c r="B69" s="48" t="s">
        <v>67</v>
      </c>
      <c r="C69" s="49">
        <v>11005</v>
      </c>
      <c r="D69" s="50">
        <v>204517</v>
      </c>
      <c r="E69" s="50">
        <v>32787</v>
      </c>
      <c r="F69" s="51">
        <v>0</v>
      </c>
      <c r="G69" s="64">
        <v>237304</v>
      </c>
      <c r="H69" s="65">
        <v>5924</v>
      </c>
      <c r="I69" s="50">
        <v>20230</v>
      </c>
      <c r="J69" s="50">
        <v>4874</v>
      </c>
      <c r="K69" s="50">
        <v>140</v>
      </c>
      <c r="L69" s="50">
        <v>6049</v>
      </c>
      <c r="M69" s="50">
        <v>12470</v>
      </c>
      <c r="N69" s="50">
        <v>19456</v>
      </c>
      <c r="O69" s="50">
        <v>120</v>
      </c>
      <c r="P69" s="51">
        <v>0</v>
      </c>
      <c r="Q69" s="51">
        <v>0</v>
      </c>
      <c r="R69" s="50">
        <v>198</v>
      </c>
      <c r="S69" s="64">
        <v>63537</v>
      </c>
      <c r="T69" s="51">
        <v>0</v>
      </c>
      <c r="U69" s="51">
        <v>0</v>
      </c>
      <c r="V69" s="51">
        <v>0</v>
      </c>
      <c r="W69" s="50">
        <v>0</v>
      </c>
      <c r="X69" s="51">
        <v>7603</v>
      </c>
      <c r="Y69" s="50">
        <v>24401</v>
      </c>
      <c r="Z69" s="50">
        <v>3281</v>
      </c>
      <c r="AA69" s="50">
        <v>6964</v>
      </c>
      <c r="AB69" s="51">
        <v>0</v>
      </c>
      <c r="AC69" s="51">
        <v>0</v>
      </c>
      <c r="AD69" s="45">
        <f t="shared" si="1"/>
        <v>42249</v>
      </c>
      <c r="AE69" s="51">
        <v>0</v>
      </c>
      <c r="AF69" s="51">
        <v>0</v>
      </c>
      <c r="AG69" s="51">
        <v>0</v>
      </c>
      <c r="AH69" s="50">
        <v>0</v>
      </c>
      <c r="AI69" s="51">
        <v>0</v>
      </c>
      <c r="AJ69" s="50">
        <v>42249</v>
      </c>
      <c r="AK69" s="50">
        <v>0</v>
      </c>
      <c r="AL69" s="64">
        <v>0</v>
      </c>
      <c r="AM69" s="65">
        <v>349014</v>
      </c>
      <c r="AN69" s="50">
        <v>237304</v>
      </c>
      <c r="AO69" s="50">
        <v>34646</v>
      </c>
      <c r="AP69" s="50">
        <v>77064</v>
      </c>
      <c r="AQ69" s="64">
        <v>349014</v>
      </c>
    </row>
    <row r="70" spans="1:43" s="53" customFormat="1" ht="12.75">
      <c r="A70" s="47" t="s">
        <v>337</v>
      </c>
      <c r="B70" s="48" t="s">
        <v>208</v>
      </c>
      <c r="C70" s="49">
        <v>1399</v>
      </c>
      <c r="D70" s="50">
        <v>86974</v>
      </c>
      <c r="E70" s="50">
        <v>6724</v>
      </c>
      <c r="F70" s="51">
        <v>190</v>
      </c>
      <c r="G70" s="64">
        <v>93888</v>
      </c>
      <c r="H70" s="65">
        <v>6184</v>
      </c>
      <c r="I70" s="50">
        <v>2781</v>
      </c>
      <c r="J70" s="50">
        <v>1298</v>
      </c>
      <c r="K70" s="50">
        <v>116</v>
      </c>
      <c r="L70" s="50">
        <v>3651</v>
      </c>
      <c r="M70" s="50">
        <v>9841</v>
      </c>
      <c r="N70" s="50">
        <v>11465</v>
      </c>
      <c r="O70" s="50">
        <v>1805</v>
      </c>
      <c r="P70" s="51">
        <v>0</v>
      </c>
      <c r="Q70" s="51">
        <v>0</v>
      </c>
      <c r="R70" s="50">
        <v>141</v>
      </c>
      <c r="S70" s="64">
        <v>31098</v>
      </c>
      <c r="T70" s="51">
        <v>0</v>
      </c>
      <c r="U70" s="51">
        <v>0</v>
      </c>
      <c r="V70" s="51">
        <v>0</v>
      </c>
      <c r="W70" s="50">
        <v>2036</v>
      </c>
      <c r="X70" s="51">
        <v>0</v>
      </c>
      <c r="Y70" s="50">
        <v>8692</v>
      </c>
      <c r="Z70" s="50">
        <v>1073</v>
      </c>
      <c r="AA70" s="50">
        <v>2399</v>
      </c>
      <c r="AB70" s="50">
        <v>2060</v>
      </c>
      <c r="AC70" s="50">
        <v>1438</v>
      </c>
      <c r="AD70" s="45">
        <f t="shared" si="1"/>
        <v>17698</v>
      </c>
      <c r="AE70" s="50">
        <v>1535</v>
      </c>
      <c r="AF70" s="51">
        <v>0</v>
      </c>
      <c r="AG70" s="51">
        <v>0</v>
      </c>
      <c r="AH70" s="50">
        <v>0</v>
      </c>
      <c r="AI70" s="51">
        <v>0</v>
      </c>
      <c r="AJ70" s="50">
        <v>15662</v>
      </c>
      <c r="AK70" s="50">
        <v>1535</v>
      </c>
      <c r="AL70" s="69">
        <v>0</v>
      </c>
      <c r="AM70" s="65">
        <v>148868</v>
      </c>
      <c r="AN70" s="50">
        <v>93698</v>
      </c>
      <c r="AO70" s="50">
        <v>17197</v>
      </c>
      <c r="AP70" s="50">
        <v>39508</v>
      </c>
      <c r="AQ70" s="64">
        <v>150403</v>
      </c>
    </row>
    <row r="71" spans="1:43" s="53" customFormat="1" ht="25.5">
      <c r="A71" s="47" t="s">
        <v>110</v>
      </c>
      <c r="B71" s="48" t="s">
        <v>111</v>
      </c>
      <c r="C71" s="49">
        <v>30385</v>
      </c>
      <c r="D71" s="50">
        <v>1310000</v>
      </c>
      <c r="E71" s="50">
        <v>241612</v>
      </c>
      <c r="F71" s="51">
        <v>0</v>
      </c>
      <c r="G71" s="64">
        <v>1551612</v>
      </c>
      <c r="H71" s="65">
        <v>36865</v>
      </c>
      <c r="I71" s="50">
        <v>27580</v>
      </c>
      <c r="J71" s="50">
        <v>38155</v>
      </c>
      <c r="K71" s="50">
        <v>2943</v>
      </c>
      <c r="L71" s="50">
        <v>31574</v>
      </c>
      <c r="M71" s="50">
        <v>83843</v>
      </c>
      <c r="N71" s="50">
        <v>21883</v>
      </c>
      <c r="O71" s="50">
        <v>0</v>
      </c>
      <c r="P71" s="51">
        <v>0</v>
      </c>
      <c r="Q71" s="50">
        <v>9171</v>
      </c>
      <c r="R71" s="50">
        <v>0</v>
      </c>
      <c r="S71" s="64">
        <v>215149</v>
      </c>
      <c r="T71" s="51">
        <v>0</v>
      </c>
      <c r="U71" s="51">
        <v>0</v>
      </c>
      <c r="V71" s="50">
        <v>55</v>
      </c>
      <c r="W71" s="50">
        <v>62665</v>
      </c>
      <c r="X71" s="50">
        <v>0</v>
      </c>
      <c r="Y71" s="50">
        <v>138721</v>
      </c>
      <c r="Z71" s="50">
        <v>14389</v>
      </c>
      <c r="AA71" s="50">
        <v>43772</v>
      </c>
      <c r="AB71" s="50">
        <v>21722</v>
      </c>
      <c r="AC71" s="50">
        <v>0</v>
      </c>
      <c r="AD71" s="45">
        <f t="shared" si="1"/>
        <v>281324</v>
      </c>
      <c r="AE71" s="51">
        <v>0</v>
      </c>
      <c r="AF71" s="51">
        <v>0</v>
      </c>
      <c r="AG71" s="50">
        <v>1605</v>
      </c>
      <c r="AH71" s="51">
        <v>0</v>
      </c>
      <c r="AI71" s="51">
        <v>0</v>
      </c>
      <c r="AJ71" s="50">
        <v>218604</v>
      </c>
      <c r="AK71" s="50">
        <v>1605</v>
      </c>
      <c r="AL71" s="69">
        <v>0</v>
      </c>
      <c r="AM71" s="65">
        <v>2084950</v>
      </c>
      <c r="AN71" s="50">
        <v>1551612</v>
      </c>
      <c r="AO71" s="50">
        <v>220209</v>
      </c>
      <c r="AP71" s="50">
        <v>314734</v>
      </c>
      <c r="AQ71" s="64">
        <v>2086555</v>
      </c>
    </row>
    <row r="72" spans="1:43" s="53" customFormat="1" ht="12.75">
      <c r="A72" s="47" t="s">
        <v>192</v>
      </c>
      <c r="B72" s="48" t="s">
        <v>193</v>
      </c>
      <c r="C72" s="49">
        <v>11123</v>
      </c>
      <c r="D72" s="50">
        <v>365852</v>
      </c>
      <c r="E72" s="50">
        <v>1808</v>
      </c>
      <c r="F72" s="51">
        <v>0</v>
      </c>
      <c r="G72" s="64">
        <v>367660</v>
      </c>
      <c r="H72" s="65">
        <v>0</v>
      </c>
      <c r="I72" s="50">
        <v>34352</v>
      </c>
      <c r="J72" s="50">
        <v>20830</v>
      </c>
      <c r="K72" s="50">
        <v>1260</v>
      </c>
      <c r="L72" s="50">
        <v>10973</v>
      </c>
      <c r="M72" s="50">
        <v>19222</v>
      </c>
      <c r="N72" s="50">
        <v>20066</v>
      </c>
      <c r="O72" s="50">
        <v>159</v>
      </c>
      <c r="P72" s="51">
        <v>0</v>
      </c>
      <c r="Q72" s="51">
        <v>0</v>
      </c>
      <c r="R72" s="50">
        <v>24583</v>
      </c>
      <c r="S72" s="64">
        <v>131445</v>
      </c>
      <c r="T72" s="51">
        <v>114946</v>
      </c>
      <c r="U72" s="51">
        <v>0</v>
      </c>
      <c r="V72" s="50">
        <v>0</v>
      </c>
      <c r="W72" s="50">
        <v>1947</v>
      </c>
      <c r="X72" s="51">
        <v>0</v>
      </c>
      <c r="Y72" s="50">
        <v>37743</v>
      </c>
      <c r="Z72" s="50">
        <v>4716</v>
      </c>
      <c r="AA72" s="50">
        <v>7818</v>
      </c>
      <c r="AB72" s="50">
        <v>0</v>
      </c>
      <c r="AC72" s="51">
        <v>0</v>
      </c>
      <c r="AD72" s="45">
        <f t="shared" si="1"/>
        <v>167170</v>
      </c>
      <c r="AE72" s="50">
        <v>0</v>
      </c>
      <c r="AF72" s="51">
        <v>0</v>
      </c>
      <c r="AG72" s="51">
        <v>0</v>
      </c>
      <c r="AH72" s="51">
        <v>0</v>
      </c>
      <c r="AI72" s="51">
        <v>0</v>
      </c>
      <c r="AJ72" s="50">
        <v>50277</v>
      </c>
      <c r="AK72" s="50">
        <v>0</v>
      </c>
      <c r="AL72" s="69">
        <v>0</v>
      </c>
      <c r="AM72" s="65">
        <v>666275</v>
      </c>
      <c r="AN72" s="50">
        <v>367660</v>
      </c>
      <c r="AO72" s="50">
        <v>50277</v>
      </c>
      <c r="AP72" s="50">
        <v>248338</v>
      </c>
      <c r="AQ72" s="64">
        <v>666275</v>
      </c>
    </row>
    <row r="73" spans="1:43" s="53" customFormat="1" ht="12.75">
      <c r="A73" s="47" t="s">
        <v>240</v>
      </c>
      <c r="B73" s="48" t="s">
        <v>173</v>
      </c>
      <c r="C73" s="49">
        <v>7041</v>
      </c>
      <c r="D73" s="50">
        <v>274886</v>
      </c>
      <c r="E73" s="50">
        <v>59535</v>
      </c>
      <c r="F73" s="50">
        <v>7895</v>
      </c>
      <c r="G73" s="64">
        <v>342316</v>
      </c>
      <c r="H73" s="65">
        <v>42519</v>
      </c>
      <c r="I73" s="50">
        <v>37496</v>
      </c>
      <c r="J73" s="50">
        <v>8262</v>
      </c>
      <c r="K73" s="50">
        <v>4909</v>
      </c>
      <c r="L73" s="50">
        <v>10633</v>
      </c>
      <c r="M73" s="50">
        <v>25106</v>
      </c>
      <c r="N73" s="50">
        <v>36597</v>
      </c>
      <c r="O73" s="50">
        <v>1973</v>
      </c>
      <c r="P73" s="51">
        <v>0</v>
      </c>
      <c r="Q73" s="51">
        <v>0</v>
      </c>
      <c r="R73" s="50">
        <v>1112</v>
      </c>
      <c r="S73" s="64">
        <v>126088</v>
      </c>
      <c r="T73" s="51">
        <v>0</v>
      </c>
      <c r="U73" s="51">
        <v>0</v>
      </c>
      <c r="V73" s="51">
        <v>0</v>
      </c>
      <c r="W73" s="50">
        <v>8200</v>
      </c>
      <c r="X73" s="50">
        <v>0</v>
      </c>
      <c r="Y73" s="50">
        <v>59570</v>
      </c>
      <c r="Z73" s="50">
        <v>5932</v>
      </c>
      <c r="AA73" s="50">
        <v>14570</v>
      </c>
      <c r="AB73" s="50">
        <v>6000</v>
      </c>
      <c r="AC73" s="50">
        <v>3294</v>
      </c>
      <c r="AD73" s="45">
        <f t="shared" si="1"/>
        <v>97566</v>
      </c>
      <c r="AE73" s="50">
        <v>275</v>
      </c>
      <c r="AF73" s="51">
        <v>0</v>
      </c>
      <c r="AG73" s="51">
        <v>0</v>
      </c>
      <c r="AH73" s="51">
        <v>0</v>
      </c>
      <c r="AI73" s="51">
        <v>0</v>
      </c>
      <c r="AJ73" s="50">
        <v>89366</v>
      </c>
      <c r="AK73" s="50">
        <v>7646</v>
      </c>
      <c r="AL73" s="69">
        <v>7371</v>
      </c>
      <c r="AM73" s="65">
        <v>608489</v>
      </c>
      <c r="AN73" s="50">
        <v>334421</v>
      </c>
      <c r="AO73" s="50">
        <v>89641</v>
      </c>
      <c r="AP73" s="50">
        <v>192073</v>
      </c>
      <c r="AQ73" s="64">
        <v>616135</v>
      </c>
    </row>
    <row r="74" spans="1:43" s="53" customFormat="1" ht="12.75">
      <c r="A74" s="47" t="s">
        <v>160</v>
      </c>
      <c r="B74" s="48" t="s">
        <v>161</v>
      </c>
      <c r="C74" s="49">
        <v>16391</v>
      </c>
      <c r="D74" s="50">
        <v>768875</v>
      </c>
      <c r="E74" s="50">
        <v>259898</v>
      </c>
      <c r="F74" s="51">
        <v>0</v>
      </c>
      <c r="G74" s="64">
        <v>1028773</v>
      </c>
      <c r="H74" s="65">
        <v>63231</v>
      </c>
      <c r="I74" s="50">
        <v>64223</v>
      </c>
      <c r="J74" s="50">
        <v>39144</v>
      </c>
      <c r="K74" s="50">
        <v>2360</v>
      </c>
      <c r="L74" s="50">
        <v>21459</v>
      </c>
      <c r="M74" s="50">
        <v>105554</v>
      </c>
      <c r="N74" s="50">
        <v>30256</v>
      </c>
      <c r="O74" s="50">
        <v>2062</v>
      </c>
      <c r="P74" s="51">
        <v>0</v>
      </c>
      <c r="Q74" s="51">
        <v>0</v>
      </c>
      <c r="R74" s="50">
        <v>2605</v>
      </c>
      <c r="S74" s="64">
        <v>267663</v>
      </c>
      <c r="T74" s="51">
        <v>0</v>
      </c>
      <c r="U74" s="51">
        <v>0</v>
      </c>
      <c r="V74" s="50">
        <v>2367</v>
      </c>
      <c r="W74" s="50">
        <v>10678</v>
      </c>
      <c r="X74" s="50">
        <v>0</v>
      </c>
      <c r="Y74" s="50">
        <v>97843</v>
      </c>
      <c r="Z74" s="50">
        <v>9859</v>
      </c>
      <c r="AA74" s="50">
        <v>85096</v>
      </c>
      <c r="AB74" s="50">
        <v>15384</v>
      </c>
      <c r="AC74" s="50">
        <v>0</v>
      </c>
      <c r="AD74" s="45">
        <f t="shared" si="1"/>
        <v>221227</v>
      </c>
      <c r="AE74" s="51">
        <v>261</v>
      </c>
      <c r="AF74" s="51">
        <v>0</v>
      </c>
      <c r="AG74" s="51">
        <v>0</v>
      </c>
      <c r="AH74" s="51">
        <v>0</v>
      </c>
      <c r="AI74" s="51">
        <v>0</v>
      </c>
      <c r="AJ74" s="50">
        <v>208182</v>
      </c>
      <c r="AK74" s="51">
        <v>4375</v>
      </c>
      <c r="AL74" s="69">
        <v>4114</v>
      </c>
      <c r="AM74" s="65">
        <v>1580894</v>
      </c>
      <c r="AN74" s="50">
        <v>1028773</v>
      </c>
      <c r="AO74" s="50">
        <v>208443</v>
      </c>
      <c r="AP74" s="50">
        <v>348053</v>
      </c>
      <c r="AQ74" s="64">
        <v>1585269</v>
      </c>
    </row>
    <row r="75" spans="1:43" s="53" customFormat="1" ht="12.75">
      <c r="A75" s="47" t="s">
        <v>218</v>
      </c>
      <c r="B75" s="48" t="s">
        <v>176</v>
      </c>
      <c r="C75" s="49">
        <v>9175</v>
      </c>
      <c r="D75" s="50">
        <v>324964</v>
      </c>
      <c r="E75" s="50">
        <v>92342</v>
      </c>
      <c r="F75" s="51">
        <v>0</v>
      </c>
      <c r="G75" s="64">
        <v>417306</v>
      </c>
      <c r="H75" s="65">
        <v>14513</v>
      </c>
      <c r="I75" s="50">
        <v>21289</v>
      </c>
      <c r="J75" s="50">
        <v>9604</v>
      </c>
      <c r="K75" s="50">
        <v>238</v>
      </c>
      <c r="L75" s="50">
        <v>19708</v>
      </c>
      <c r="M75" s="50">
        <v>24896</v>
      </c>
      <c r="N75" s="50">
        <v>21296</v>
      </c>
      <c r="O75" s="51">
        <v>0</v>
      </c>
      <c r="P75" s="50">
        <v>0</v>
      </c>
      <c r="Q75" s="50">
        <v>1952</v>
      </c>
      <c r="R75" s="50">
        <v>255</v>
      </c>
      <c r="S75" s="64">
        <v>99238</v>
      </c>
      <c r="T75" s="51">
        <v>0</v>
      </c>
      <c r="U75" s="51">
        <v>0</v>
      </c>
      <c r="V75" s="50">
        <v>484</v>
      </c>
      <c r="W75" s="50">
        <v>12525</v>
      </c>
      <c r="X75" s="50">
        <v>10838</v>
      </c>
      <c r="Y75" s="50">
        <v>20499</v>
      </c>
      <c r="Z75" s="50">
        <v>3187</v>
      </c>
      <c r="AA75" s="50">
        <v>8359</v>
      </c>
      <c r="AB75" s="50">
        <v>11792</v>
      </c>
      <c r="AC75" s="50">
        <v>0</v>
      </c>
      <c r="AD75" s="45">
        <f t="shared" si="1"/>
        <v>67684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0">
        <v>54675</v>
      </c>
      <c r="AK75" s="51">
        <v>0</v>
      </c>
      <c r="AL75" s="69">
        <v>0</v>
      </c>
      <c r="AM75" s="65">
        <v>598741</v>
      </c>
      <c r="AN75" s="50">
        <v>417306</v>
      </c>
      <c r="AO75" s="50">
        <v>43837</v>
      </c>
      <c r="AP75" s="50">
        <v>137598</v>
      </c>
      <c r="AQ75" s="64">
        <v>598741</v>
      </c>
    </row>
    <row r="76" spans="1:43" s="53" customFormat="1" ht="12.75">
      <c r="A76" s="47" t="s">
        <v>55</v>
      </c>
      <c r="B76" s="48" t="s">
        <v>28</v>
      </c>
      <c r="C76" s="49">
        <v>75242</v>
      </c>
      <c r="D76" s="50">
        <v>1128957</v>
      </c>
      <c r="E76" s="50">
        <v>682061</v>
      </c>
      <c r="F76" s="51">
        <v>0</v>
      </c>
      <c r="G76" s="64">
        <v>1811018</v>
      </c>
      <c r="H76" s="65">
        <v>61182</v>
      </c>
      <c r="I76" s="50">
        <v>208248</v>
      </c>
      <c r="J76" s="50">
        <v>129789</v>
      </c>
      <c r="K76" s="50">
        <v>269</v>
      </c>
      <c r="L76" s="50">
        <v>84057</v>
      </c>
      <c r="M76" s="50">
        <v>291297</v>
      </c>
      <c r="N76" s="50">
        <v>92535</v>
      </c>
      <c r="O76" s="50">
        <v>21182</v>
      </c>
      <c r="P76" s="51">
        <v>0</v>
      </c>
      <c r="Q76" s="51">
        <v>0</v>
      </c>
      <c r="R76" s="50">
        <v>17605</v>
      </c>
      <c r="S76" s="64">
        <v>844982</v>
      </c>
      <c r="T76" s="51">
        <v>0</v>
      </c>
      <c r="U76" s="50">
        <v>170517</v>
      </c>
      <c r="V76" s="50">
        <v>30678</v>
      </c>
      <c r="W76" s="50">
        <v>79634</v>
      </c>
      <c r="X76" s="51">
        <v>55100</v>
      </c>
      <c r="Y76" s="50">
        <v>190220</v>
      </c>
      <c r="Z76" s="50">
        <v>14939</v>
      </c>
      <c r="AA76" s="50">
        <v>7225</v>
      </c>
      <c r="AB76" s="50">
        <v>120068</v>
      </c>
      <c r="AC76" s="51">
        <v>0</v>
      </c>
      <c r="AD76" s="45">
        <f t="shared" si="1"/>
        <v>668381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0">
        <v>387552</v>
      </c>
      <c r="AK76" s="51">
        <v>0</v>
      </c>
      <c r="AL76" s="69">
        <v>0</v>
      </c>
      <c r="AM76" s="65">
        <v>3385563</v>
      </c>
      <c r="AN76" s="50">
        <v>1811018</v>
      </c>
      <c r="AO76" s="50">
        <v>332452</v>
      </c>
      <c r="AP76" s="50">
        <v>1242093</v>
      </c>
      <c r="AQ76" s="64">
        <v>3385563</v>
      </c>
    </row>
    <row r="77" spans="1:43" s="53" customFormat="1" ht="12.75">
      <c r="A77" s="47" t="s">
        <v>219</v>
      </c>
      <c r="B77" s="48" t="s">
        <v>113</v>
      </c>
      <c r="C77" s="49">
        <v>9126</v>
      </c>
      <c r="D77" s="50">
        <v>253486</v>
      </c>
      <c r="E77" s="50">
        <v>66228</v>
      </c>
      <c r="F77" s="51">
        <v>0</v>
      </c>
      <c r="G77" s="64">
        <v>319714</v>
      </c>
      <c r="H77" s="65">
        <v>11506</v>
      </c>
      <c r="I77" s="50">
        <v>19566</v>
      </c>
      <c r="J77" s="50">
        <v>11178</v>
      </c>
      <c r="K77" s="50">
        <v>857</v>
      </c>
      <c r="L77" s="50">
        <v>17597</v>
      </c>
      <c r="M77" s="50">
        <v>17254</v>
      </c>
      <c r="N77" s="50">
        <v>30007</v>
      </c>
      <c r="O77" s="51">
        <v>0</v>
      </c>
      <c r="P77" s="51">
        <v>0</v>
      </c>
      <c r="Q77" s="51">
        <v>0</v>
      </c>
      <c r="R77" s="50">
        <v>45207</v>
      </c>
      <c r="S77" s="64">
        <v>141666</v>
      </c>
      <c r="T77" s="51">
        <v>0</v>
      </c>
      <c r="U77" s="51">
        <v>0</v>
      </c>
      <c r="V77" s="51">
        <v>0</v>
      </c>
      <c r="W77" s="50">
        <v>5772</v>
      </c>
      <c r="X77" s="50">
        <v>0</v>
      </c>
      <c r="Y77" s="50">
        <v>43377</v>
      </c>
      <c r="Z77" s="50">
        <v>5626</v>
      </c>
      <c r="AA77" s="50">
        <v>27651</v>
      </c>
      <c r="AB77" s="50">
        <v>3000</v>
      </c>
      <c r="AC77" s="50">
        <v>0</v>
      </c>
      <c r="AD77" s="45">
        <f t="shared" si="1"/>
        <v>85426</v>
      </c>
      <c r="AE77" s="50">
        <v>303</v>
      </c>
      <c r="AF77" s="51">
        <v>0</v>
      </c>
      <c r="AG77" s="51">
        <v>30</v>
      </c>
      <c r="AH77" s="51">
        <v>0</v>
      </c>
      <c r="AI77" s="51">
        <v>0</v>
      </c>
      <c r="AJ77" s="50">
        <v>79654</v>
      </c>
      <c r="AK77" s="50">
        <v>333</v>
      </c>
      <c r="AL77" s="69">
        <v>0</v>
      </c>
      <c r="AM77" s="65">
        <v>558312</v>
      </c>
      <c r="AN77" s="50">
        <v>319714</v>
      </c>
      <c r="AO77" s="50">
        <v>79987</v>
      </c>
      <c r="AP77" s="50">
        <v>158944</v>
      </c>
      <c r="AQ77" s="64">
        <v>558645</v>
      </c>
    </row>
    <row r="78" spans="1:43" s="53" customFormat="1" ht="12.75">
      <c r="A78" s="47" t="s">
        <v>346</v>
      </c>
      <c r="B78" s="48" t="s">
        <v>217</v>
      </c>
      <c r="C78" s="49">
        <v>1189</v>
      </c>
      <c r="D78" s="50">
        <v>57377</v>
      </c>
      <c r="E78" s="50">
        <v>5639</v>
      </c>
      <c r="F78" s="51">
        <v>0</v>
      </c>
      <c r="G78" s="64">
        <v>63016</v>
      </c>
      <c r="H78" s="65">
        <v>3235</v>
      </c>
      <c r="I78" s="50">
        <v>25520</v>
      </c>
      <c r="J78" s="50">
        <v>2516</v>
      </c>
      <c r="K78" s="50">
        <v>0</v>
      </c>
      <c r="L78" s="50">
        <v>4778</v>
      </c>
      <c r="M78" s="50">
        <v>10617</v>
      </c>
      <c r="N78" s="50">
        <v>5565</v>
      </c>
      <c r="O78" s="50">
        <v>120</v>
      </c>
      <c r="P78" s="51">
        <v>0</v>
      </c>
      <c r="Q78" s="51">
        <v>0</v>
      </c>
      <c r="R78" s="50">
        <v>209</v>
      </c>
      <c r="S78" s="64">
        <v>49325</v>
      </c>
      <c r="T78" s="51">
        <v>0</v>
      </c>
      <c r="U78" s="51">
        <v>0</v>
      </c>
      <c r="V78" s="50">
        <v>8567</v>
      </c>
      <c r="W78" s="50">
        <v>1306</v>
      </c>
      <c r="X78" s="50">
        <v>1957</v>
      </c>
      <c r="Y78" s="50">
        <v>7204</v>
      </c>
      <c r="Z78" s="50">
        <v>706</v>
      </c>
      <c r="AA78" s="50">
        <v>1809</v>
      </c>
      <c r="AB78" s="50">
        <v>1000</v>
      </c>
      <c r="AC78" s="51">
        <v>0</v>
      </c>
      <c r="AD78" s="45">
        <f t="shared" si="1"/>
        <v>22549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0">
        <v>12676</v>
      </c>
      <c r="AK78" s="51">
        <v>0</v>
      </c>
      <c r="AL78" s="69">
        <v>0</v>
      </c>
      <c r="AM78" s="65">
        <v>138125</v>
      </c>
      <c r="AN78" s="50">
        <v>63016</v>
      </c>
      <c r="AO78" s="50">
        <v>10719</v>
      </c>
      <c r="AP78" s="50">
        <v>64390</v>
      </c>
      <c r="AQ78" s="64">
        <v>138125</v>
      </c>
    </row>
    <row r="79" spans="1:43" s="53" customFormat="1" ht="12.75">
      <c r="A79" s="47" t="s">
        <v>85</v>
      </c>
      <c r="B79" s="48" t="s">
        <v>47</v>
      </c>
      <c r="C79" s="49">
        <v>37608</v>
      </c>
      <c r="D79" s="50">
        <v>928461</v>
      </c>
      <c r="E79" s="50">
        <v>312057</v>
      </c>
      <c r="F79" s="51">
        <v>0</v>
      </c>
      <c r="G79" s="64">
        <v>1240518</v>
      </c>
      <c r="H79" s="65">
        <v>47654</v>
      </c>
      <c r="I79" s="50">
        <v>79880</v>
      </c>
      <c r="J79" s="50">
        <v>25041</v>
      </c>
      <c r="K79" s="50">
        <v>317</v>
      </c>
      <c r="L79" s="50">
        <v>23691</v>
      </c>
      <c r="M79" s="50">
        <v>91242</v>
      </c>
      <c r="N79" s="50">
        <v>42291</v>
      </c>
      <c r="O79" s="50">
        <v>5776</v>
      </c>
      <c r="P79" s="51">
        <v>0</v>
      </c>
      <c r="Q79" s="51">
        <v>0</v>
      </c>
      <c r="R79" s="50">
        <v>2640</v>
      </c>
      <c r="S79" s="64">
        <v>270878</v>
      </c>
      <c r="T79" s="51">
        <v>0</v>
      </c>
      <c r="U79" s="51">
        <v>0</v>
      </c>
      <c r="V79" s="51">
        <v>0</v>
      </c>
      <c r="W79" s="50">
        <v>5240</v>
      </c>
      <c r="X79" s="51">
        <v>0</v>
      </c>
      <c r="Y79" s="50">
        <v>128781</v>
      </c>
      <c r="Z79" s="50">
        <v>21054</v>
      </c>
      <c r="AA79" s="50">
        <v>48029</v>
      </c>
      <c r="AB79" s="50">
        <v>53367</v>
      </c>
      <c r="AC79" s="50">
        <v>8428</v>
      </c>
      <c r="AD79" s="45">
        <f t="shared" si="1"/>
        <v>264899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0">
        <v>259659</v>
      </c>
      <c r="AK79" s="51">
        <v>0</v>
      </c>
      <c r="AL79" s="69">
        <v>0</v>
      </c>
      <c r="AM79" s="65">
        <v>1823949</v>
      </c>
      <c r="AN79" s="50">
        <v>1240518</v>
      </c>
      <c r="AO79" s="50">
        <v>259659</v>
      </c>
      <c r="AP79" s="50">
        <v>323772</v>
      </c>
      <c r="AQ79" s="64">
        <v>1823949</v>
      </c>
    </row>
    <row r="80" spans="1:43" s="53" customFormat="1" ht="25.5">
      <c r="A80" s="47" t="s">
        <v>123</v>
      </c>
      <c r="B80" s="48" t="s">
        <v>124</v>
      </c>
      <c r="C80" s="49">
        <v>25740</v>
      </c>
      <c r="D80" s="50">
        <v>448177</v>
      </c>
      <c r="E80" s="50">
        <v>41092</v>
      </c>
      <c r="F80" s="50">
        <v>21394</v>
      </c>
      <c r="G80" s="64">
        <v>510663</v>
      </c>
      <c r="H80" s="65">
        <v>21979</v>
      </c>
      <c r="I80" s="51">
        <v>0</v>
      </c>
      <c r="J80" s="50">
        <v>13302</v>
      </c>
      <c r="K80" s="50">
        <v>1285</v>
      </c>
      <c r="L80" s="50">
        <v>19781</v>
      </c>
      <c r="M80" s="50">
        <v>22920</v>
      </c>
      <c r="N80" s="50">
        <v>23038</v>
      </c>
      <c r="O80" s="51">
        <v>0</v>
      </c>
      <c r="P80" s="51">
        <v>0</v>
      </c>
      <c r="Q80" s="51">
        <v>0</v>
      </c>
      <c r="R80" s="50">
        <v>712</v>
      </c>
      <c r="S80" s="64">
        <v>81038</v>
      </c>
      <c r="T80" s="51">
        <v>0</v>
      </c>
      <c r="U80" s="51">
        <v>0</v>
      </c>
      <c r="V80" s="51">
        <v>0</v>
      </c>
      <c r="W80" s="50">
        <v>2308</v>
      </c>
      <c r="X80" s="50">
        <v>0</v>
      </c>
      <c r="Y80" s="50">
        <v>33758</v>
      </c>
      <c r="Z80" s="50">
        <v>5716</v>
      </c>
      <c r="AA80" s="50">
        <v>20233</v>
      </c>
      <c r="AB80" s="50">
        <v>8564</v>
      </c>
      <c r="AC80" s="51">
        <v>0</v>
      </c>
      <c r="AD80" s="45">
        <f t="shared" si="1"/>
        <v>70579</v>
      </c>
      <c r="AE80" s="50">
        <v>4889</v>
      </c>
      <c r="AF80" s="51">
        <v>0</v>
      </c>
      <c r="AG80" s="50">
        <v>0</v>
      </c>
      <c r="AH80" s="51">
        <v>0</v>
      </c>
      <c r="AI80" s="51">
        <v>0</v>
      </c>
      <c r="AJ80" s="50">
        <v>68271</v>
      </c>
      <c r="AK80" s="50">
        <v>4889</v>
      </c>
      <c r="AL80" s="69">
        <v>0</v>
      </c>
      <c r="AM80" s="65">
        <v>684259</v>
      </c>
      <c r="AN80" s="50">
        <v>489269</v>
      </c>
      <c r="AO80" s="50">
        <v>73160</v>
      </c>
      <c r="AP80" s="50">
        <v>126719</v>
      </c>
      <c r="AQ80" s="64">
        <v>689148</v>
      </c>
    </row>
    <row r="81" spans="1:43" s="53" customFormat="1" ht="25.5">
      <c r="A81" s="47" t="s">
        <v>246</v>
      </c>
      <c r="B81" s="48" t="s">
        <v>54</v>
      </c>
      <c r="C81" s="49">
        <v>6487</v>
      </c>
      <c r="D81" s="50">
        <v>208193</v>
      </c>
      <c r="E81" s="50">
        <v>29871</v>
      </c>
      <c r="F81" s="51">
        <v>0</v>
      </c>
      <c r="G81" s="64">
        <v>238064</v>
      </c>
      <c r="H81" s="65">
        <v>5897</v>
      </c>
      <c r="I81" s="51">
        <v>35</v>
      </c>
      <c r="J81" s="50">
        <v>5725</v>
      </c>
      <c r="K81" s="50">
        <v>5758</v>
      </c>
      <c r="L81" s="50">
        <v>5230</v>
      </c>
      <c r="M81" s="51">
        <v>0</v>
      </c>
      <c r="N81" s="50">
        <v>1779</v>
      </c>
      <c r="O81" s="51">
        <v>0</v>
      </c>
      <c r="P81" s="51">
        <v>0</v>
      </c>
      <c r="Q81" s="51">
        <v>0</v>
      </c>
      <c r="R81" s="50">
        <v>3160</v>
      </c>
      <c r="S81" s="64">
        <v>21687</v>
      </c>
      <c r="T81" s="51">
        <v>0</v>
      </c>
      <c r="U81" s="51">
        <v>0</v>
      </c>
      <c r="V81" s="51">
        <v>0</v>
      </c>
      <c r="W81" s="50">
        <v>7794</v>
      </c>
      <c r="X81" s="51">
        <v>0</v>
      </c>
      <c r="Y81" s="50">
        <v>36572</v>
      </c>
      <c r="Z81" s="50">
        <v>3299</v>
      </c>
      <c r="AA81" s="50">
        <v>14367</v>
      </c>
      <c r="AB81" s="50">
        <v>8482</v>
      </c>
      <c r="AC81" s="50">
        <v>400</v>
      </c>
      <c r="AD81" s="45">
        <f t="shared" si="1"/>
        <v>70914</v>
      </c>
      <c r="AE81" s="51">
        <v>0</v>
      </c>
      <c r="AF81" s="51">
        <v>0</v>
      </c>
      <c r="AG81" s="51">
        <v>0</v>
      </c>
      <c r="AH81" s="51">
        <v>0</v>
      </c>
      <c r="AI81" s="51">
        <v>2500</v>
      </c>
      <c r="AJ81" s="50">
        <v>63120</v>
      </c>
      <c r="AK81" s="50">
        <v>5000</v>
      </c>
      <c r="AL81" s="64">
        <v>2500</v>
      </c>
      <c r="AM81" s="65">
        <v>336562</v>
      </c>
      <c r="AN81" s="50">
        <v>238064</v>
      </c>
      <c r="AO81" s="50">
        <v>65620</v>
      </c>
      <c r="AP81" s="50">
        <v>37878</v>
      </c>
      <c r="AQ81" s="64">
        <v>341562</v>
      </c>
    </row>
    <row r="82" spans="1:43" s="53" customFormat="1" ht="12.75">
      <c r="A82" s="47" t="s">
        <v>107</v>
      </c>
      <c r="B82" s="48" t="s">
        <v>45</v>
      </c>
      <c r="C82" s="49">
        <v>31658</v>
      </c>
      <c r="D82" s="50">
        <v>706422</v>
      </c>
      <c r="E82" s="50">
        <v>151317</v>
      </c>
      <c r="F82" s="51">
        <v>0</v>
      </c>
      <c r="G82" s="64">
        <v>857739</v>
      </c>
      <c r="H82" s="65">
        <v>30338</v>
      </c>
      <c r="I82" s="50">
        <v>137601</v>
      </c>
      <c r="J82" s="50">
        <v>20153</v>
      </c>
      <c r="K82" s="50">
        <v>328</v>
      </c>
      <c r="L82" s="50">
        <v>47674</v>
      </c>
      <c r="M82" s="50">
        <v>89184</v>
      </c>
      <c r="N82" s="51">
        <v>0</v>
      </c>
      <c r="O82" s="50">
        <v>19055</v>
      </c>
      <c r="P82" s="51">
        <v>0</v>
      </c>
      <c r="Q82" s="51">
        <v>0</v>
      </c>
      <c r="R82" s="50">
        <v>3470</v>
      </c>
      <c r="S82" s="64">
        <v>317465</v>
      </c>
      <c r="T82" s="51">
        <v>0</v>
      </c>
      <c r="U82" s="51">
        <v>0</v>
      </c>
      <c r="V82" s="51">
        <v>0</v>
      </c>
      <c r="W82" s="51">
        <v>30246</v>
      </c>
      <c r="X82" s="50">
        <v>6401</v>
      </c>
      <c r="Y82" s="50">
        <v>90032</v>
      </c>
      <c r="Z82" s="50">
        <v>8122</v>
      </c>
      <c r="AA82" s="50">
        <v>27599</v>
      </c>
      <c r="AB82" s="52">
        <v>18436</v>
      </c>
      <c r="AC82" s="51">
        <v>0</v>
      </c>
      <c r="AD82" s="45">
        <f t="shared" si="1"/>
        <v>180836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0">
        <v>150590</v>
      </c>
      <c r="AK82" s="51">
        <v>0</v>
      </c>
      <c r="AL82" s="69">
        <v>0</v>
      </c>
      <c r="AM82" s="65">
        <v>1386378</v>
      </c>
      <c r="AN82" s="50">
        <v>857739</v>
      </c>
      <c r="AO82" s="50">
        <v>144189</v>
      </c>
      <c r="AP82" s="50">
        <v>384450</v>
      </c>
      <c r="AQ82" s="64">
        <v>1386378</v>
      </c>
    </row>
    <row r="83" spans="1:43" s="53" customFormat="1" ht="12.75">
      <c r="A83" s="47" t="s">
        <v>289</v>
      </c>
      <c r="B83" s="48" t="s">
        <v>71</v>
      </c>
      <c r="C83" s="49">
        <v>3482</v>
      </c>
      <c r="D83" s="50">
        <v>134135</v>
      </c>
      <c r="E83" s="50">
        <v>16456</v>
      </c>
      <c r="F83" s="51">
        <v>0</v>
      </c>
      <c r="G83" s="64">
        <v>150591</v>
      </c>
      <c r="H83" s="65">
        <v>8775</v>
      </c>
      <c r="I83" s="50">
        <v>17102</v>
      </c>
      <c r="J83" s="50">
        <v>11665</v>
      </c>
      <c r="K83" s="50">
        <v>285</v>
      </c>
      <c r="L83" s="50">
        <v>8479</v>
      </c>
      <c r="M83" s="50">
        <v>9484</v>
      </c>
      <c r="N83" s="50">
        <v>8517</v>
      </c>
      <c r="O83" s="51">
        <v>0</v>
      </c>
      <c r="P83" s="51">
        <v>0</v>
      </c>
      <c r="Q83" s="51">
        <v>0</v>
      </c>
      <c r="R83" s="50">
        <v>645</v>
      </c>
      <c r="S83" s="64">
        <v>56177</v>
      </c>
      <c r="T83" s="51">
        <v>0</v>
      </c>
      <c r="U83" s="51">
        <v>0</v>
      </c>
      <c r="V83" s="50">
        <v>296</v>
      </c>
      <c r="W83" s="50">
        <v>3526</v>
      </c>
      <c r="X83" s="51">
        <v>0</v>
      </c>
      <c r="Y83" s="50">
        <v>27351</v>
      </c>
      <c r="Z83" s="50">
        <v>2023</v>
      </c>
      <c r="AA83" s="50">
        <v>11745</v>
      </c>
      <c r="AB83" s="50">
        <v>3587</v>
      </c>
      <c r="AC83" s="51">
        <v>1485</v>
      </c>
      <c r="AD83" s="45">
        <f t="shared" si="1"/>
        <v>50013</v>
      </c>
      <c r="AE83" s="50">
        <v>71</v>
      </c>
      <c r="AF83" s="51">
        <v>0</v>
      </c>
      <c r="AG83" s="51">
        <v>23</v>
      </c>
      <c r="AH83" s="51">
        <v>0</v>
      </c>
      <c r="AI83" s="51">
        <v>0</v>
      </c>
      <c r="AJ83" s="50">
        <v>46191</v>
      </c>
      <c r="AK83" s="50">
        <v>94</v>
      </c>
      <c r="AL83" s="69">
        <v>0</v>
      </c>
      <c r="AM83" s="65">
        <v>265556</v>
      </c>
      <c r="AN83" s="50">
        <v>150591</v>
      </c>
      <c r="AO83" s="50">
        <v>46285</v>
      </c>
      <c r="AP83" s="50">
        <v>68774</v>
      </c>
      <c r="AQ83" s="64">
        <v>265650</v>
      </c>
    </row>
    <row r="84" spans="1:43" s="53" customFormat="1" ht="12.75">
      <c r="A84" s="47" t="s">
        <v>37</v>
      </c>
      <c r="B84" s="48" t="s">
        <v>38</v>
      </c>
      <c r="C84" s="49">
        <v>140680</v>
      </c>
      <c r="D84" s="50">
        <v>3239425</v>
      </c>
      <c r="E84" s="50">
        <v>1197582</v>
      </c>
      <c r="F84" s="51">
        <v>0</v>
      </c>
      <c r="G84" s="64">
        <v>4437007</v>
      </c>
      <c r="H84" s="65">
        <v>152715</v>
      </c>
      <c r="I84" s="50">
        <v>836181</v>
      </c>
      <c r="J84" s="50">
        <v>202710</v>
      </c>
      <c r="K84" s="50">
        <v>1728</v>
      </c>
      <c r="L84" s="50">
        <v>96650</v>
      </c>
      <c r="M84" s="50">
        <v>289172</v>
      </c>
      <c r="N84" s="50">
        <v>26289</v>
      </c>
      <c r="O84" s="50">
        <v>2905</v>
      </c>
      <c r="P84" s="51">
        <v>0</v>
      </c>
      <c r="Q84" s="51">
        <v>0</v>
      </c>
      <c r="R84" s="51">
        <v>829</v>
      </c>
      <c r="S84" s="64">
        <v>1456464</v>
      </c>
      <c r="T84" s="51">
        <v>0</v>
      </c>
      <c r="U84" s="51">
        <v>1586</v>
      </c>
      <c r="V84" s="50">
        <v>0</v>
      </c>
      <c r="W84" s="50">
        <v>29401</v>
      </c>
      <c r="X84" s="50">
        <v>28644</v>
      </c>
      <c r="Y84" s="50">
        <v>457053</v>
      </c>
      <c r="Z84" s="50">
        <v>23392</v>
      </c>
      <c r="AA84" s="50">
        <v>232480</v>
      </c>
      <c r="AB84" s="50">
        <v>238903</v>
      </c>
      <c r="AC84" s="51">
        <v>0</v>
      </c>
      <c r="AD84" s="45">
        <f t="shared" si="1"/>
        <v>1011459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0">
        <v>980472</v>
      </c>
      <c r="AK84" s="51">
        <v>0</v>
      </c>
      <c r="AL84" s="69">
        <v>0</v>
      </c>
      <c r="AM84" s="65">
        <v>7057645</v>
      </c>
      <c r="AN84" s="50">
        <v>4437007</v>
      </c>
      <c r="AO84" s="50">
        <v>951828</v>
      </c>
      <c r="AP84" s="50">
        <v>1668810</v>
      </c>
      <c r="AQ84" s="64">
        <v>7057645</v>
      </c>
    </row>
    <row r="85" spans="1:43" s="53" customFormat="1" ht="12.75">
      <c r="A85" s="47" t="s">
        <v>209</v>
      </c>
      <c r="B85" s="48" t="s">
        <v>38</v>
      </c>
      <c r="C85" s="49">
        <v>10368</v>
      </c>
      <c r="D85" s="50">
        <v>302043</v>
      </c>
      <c r="E85" s="50">
        <v>35741</v>
      </c>
      <c r="F85" s="51">
        <v>0</v>
      </c>
      <c r="G85" s="64">
        <v>337784</v>
      </c>
      <c r="H85" s="65">
        <v>12148</v>
      </c>
      <c r="I85" s="50">
        <v>13951</v>
      </c>
      <c r="J85" s="50">
        <v>8352</v>
      </c>
      <c r="K85" s="50">
        <v>1579</v>
      </c>
      <c r="L85" s="50">
        <v>12659</v>
      </c>
      <c r="M85" s="50">
        <v>30442</v>
      </c>
      <c r="N85" s="50">
        <v>18965</v>
      </c>
      <c r="O85" s="51">
        <v>0</v>
      </c>
      <c r="P85" s="51">
        <v>0</v>
      </c>
      <c r="Q85" s="51">
        <v>0</v>
      </c>
      <c r="R85" s="50">
        <v>0</v>
      </c>
      <c r="S85" s="64">
        <v>85948</v>
      </c>
      <c r="T85" s="51">
        <v>0</v>
      </c>
      <c r="U85" s="51">
        <v>0</v>
      </c>
      <c r="V85" s="51">
        <v>0</v>
      </c>
      <c r="W85" s="50">
        <v>2162</v>
      </c>
      <c r="X85" s="50">
        <v>3730</v>
      </c>
      <c r="Y85" s="50">
        <v>26400</v>
      </c>
      <c r="Z85" s="50">
        <v>4462</v>
      </c>
      <c r="AA85" s="50">
        <v>8572</v>
      </c>
      <c r="AB85" s="50">
        <v>11074</v>
      </c>
      <c r="AC85" s="50">
        <v>313</v>
      </c>
      <c r="AD85" s="45">
        <f t="shared" si="1"/>
        <v>56713</v>
      </c>
      <c r="AE85" s="51">
        <v>0</v>
      </c>
      <c r="AF85" s="51">
        <v>0</v>
      </c>
      <c r="AG85" s="50">
        <v>0</v>
      </c>
      <c r="AH85" s="50">
        <v>0</v>
      </c>
      <c r="AI85" s="51">
        <v>0</v>
      </c>
      <c r="AJ85" s="50">
        <v>54551</v>
      </c>
      <c r="AK85" s="50">
        <v>257</v>
      </c>
      <c r="AL85" s="69">
        <v>257</v>
      </c>
      <c r="AM85" s="65">
        <v>492593</v>
      </c>
      <c r="AN85" s="50">
        <v>337784</v>
      </c>
      <c r="AO85" s="50">
        <v>50821</v>
      </c>
      <c r="AP85" s="50">
        <v>104245</v>
      </c>
      <c r="AQ85" s="64">
        <v>492850</v>
      </c>
    </row>
    <row r="86" spans="1:43" s="53" customFormat="1" ht="12.75">
      <c r="A86" s="47" t="s">
        <v>50</v>
      </c>
      <c r="B86" s="48" t="s">
        <v>28</v>
      </c>
      <c r="C86" s="49">
        <v>80830</v>
      </c>
      <c r="D86" s="50">
        <v>1515674</v>
      </c>
      <c r="E86" s="50">
        <v>528501</v>
      </c>
      <c r="F86" s="50">
        <v>0</v>
      </c>
      <c r="G86" s="64">
        <v>2044175</v>
      </c>
      <c r="H86" s="65">
        <v>37703</v>
      </c>
      <c r="I86" s="50">
        <v>88783</v>
      </c>
      <c r="J86" s="50">
        <v>68331</v>
      </c>
      <c r="K86" s="50">
        <v>1368</v>
      </c>
      <c r="L86" s="50">
        <v>69510</v>
      </c>
      <c r="M86" s="50">
        <v>146634</v>
      </c>
      <c r="N86" s="50">
        <v>266053</v>
      </c>
      <c r="O86" s="50">
        <v>29570</v>
      </c>
      <c r="P86" s="51">
        <v>0</v>
      </c>
      <c r="Q86" s="51">
        <v>0</v>
      </c>
      <c r="R86" s="50">
        <v>7963</v>
      </c>
      <c r="S86" s="64">
        <v>678212</v>
      </c>
      <c r="T86" s="51">
        <v>0</v>
      </c>
      <c r="U86" s="51">
        <v>0</v>
      </c>
      <c r="V86" s="51">
        <v>0</v>
      </c>
      <c r="W86" s="50">
        <v>10689</v>
      </c>
      <c r="X86" s="51">
        <v>0</v>
      </c>
      <c r="Y86" s="50">
        <v>99205</v>
      </c>
      <c r="Z86" s="50">
        <v>15318</v>
      </c>
      <c r="AA86" s="50">
        <v>21246</v>
      </c>
      <c r="AB86" s="50">
        <v>133011</v>
      </c>
      <c r="AC86" s="51">
        <v>0</v>
      </c>
      <c r="AD86" s="45">
        <f t="shared" si="1"/>
        <v>279469</v>
      </c>
      <c r="AE86" s="50">
        <v>0</v>
      </c>
      <c r="AF86" s="50">
        <v>0</v>
      </c>
      <c r="AG86" s="50">
        <v>0</v>
      </c>
      <c r="AH86" s="51">
        <v>0</v>
      </c>
      <c r="AI86" s="50">
        <v>0</v>
      </c>
      <c r="AJ86" s="50">
        <v>268780</v>
      </c>
      <c r="AK86" s="50">
        <v>0</v>
      </c>
      <c r="AL86" s="69">
        <v>0</v>
      </c>
      <c r="AM86" s="65">
        <v>3039559</v>
      </c>
      <c r="AN86" s="50">
        <v>2044175</v>
      </c>
      <c r="AO86" s="50">
        <v>268780</v>
      </c>
      <c r="AP86" s="50">
        <v>726604</v>
      </c>
      <c r="AQ86" s="64">
        <v>3039559</v>
      </c>
    </row>
    <row r="87" spans="1:43" s="53" customFormat="1" ht="12.75">
      <c r="A87" s="47" t="s">
        <v>66</v>
      </c>
      <c r="B87" s="48" t="s">
        <v>67</v>
      </c>
      <c r="C87" s="49">
        <v>58997</v>
      </c>
      <c r="D87" s="50">
        <v>1694939</v>
      </c>
      <c r="E87" s="50">
        <v>622885</v>
      </c>
      <c r="F87" s="51">
        <v>0</v>
      </c>
      <c r="G87" s="64">
        <v>2317824</v>
      </c>
      <c r="H87" s="65">
        <v>66303</v>
      </c>
      <c r="I87" s="50">
        <v>360120</v>
      </c>
      <c r="J87" s="50">
        <v>51224</v>
      </c>
      <c r="K87" s="50">
        <v>13922</v>
      </c>
      <c r="L87" s="50">
        <v>38385</v>
      </c>
      <c r="M87" s="50">
        <v>112449</v>
      </c>
      <c r="N87" s="50">
        <v>5563</v>
      </c>
      <c r="O87" s="50">
        <v>116148</v>
      </c>
      <c r="P87" s="51">
        <v>0</v>
      </c>
      <c r="Q87" s="51">
        <v>0</v>
      </c>
      <c r="R87" s="50">
        <v>6947</v>
      </c>
      <c r="S87" s="64">
        <v>704758</v>
      </c>
      <c r="T87" s="51">
        <v>0</v>
      </c>
      <c r="U87" s="51">
        <v>0</v>
      </c>
      <c r="V87" s="50">
        <v>123593</v>
      </c>
      <c r="W87" s="50">
        <v>120172</v>
      </c>
      <c r="X87" s="50">
        <v>25000</v>
      </c>
      <c r="Y87" s="50">
        <v>260596</v>
      </c>
      <c r="Z87" s="50">
        <v>9904</v>
      </c>
      <c r="AA87" s="50">
        <v>177704</v>
      </c>
      <c r="AB87" s="50">
        <v>294903</v>
      </c>
      <c r="AC87" s="51">
        <v>0</v>
      </c>
      <c r="AD87" s="45">
        <f t="shared" si="1"/>
        <v>1011872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0">
        <v>768107</v>
      </c>
      <c r="AK87" s="50">
        <v>0</v>
      </c>
      <c r="AL87" s="64">
        <v>0</v>
      </c>
      <c r="AM87" s="65">
        <v>4100757</v>
      </c>
      <c r="AN87" s="50">
        <v>2317824</v>
      </c>
      <c r="AO87" s="50">
        <v>743107</v>
      </c>
      <c r="AP87" s="50">
        <v>1039826</v>
      </c>
      <c r="AQ87" s="64">
        <v>4100757</v>
      </c>
    </row>
    <row r="88" spans="1:43" s="53" customFormat="1" ht="12.75">
      <c r="A88" s="47" t="s">
        <v>81</v>
      </c>
      <c r="B88" s="48" t="s">
        <v>82</v>
      </c>
      <c r="C88" s="49">
        <v>39364</v>
      </c>
      <c r="D88" s="50">
        <v>1140094</v>
      </c>
      <c r="E88" s="50">
        <v>402155</v>
      </c>
      <c r="F88" s="51">
        <v>0</v>
      </c>
      <c r="G88" s="64">
        <v>1542249</v>
      </c>
      <c r="H88" s="65">
        <v>63140</v>
      </c>
      <c r="I88" s="50">
        <v>154894</v>
      </c>
      <c r="J88" s="50">
        <v>51220</v>
      </c>
      <c r="K88" s="50">
        <v>5291</v>
      </c>
      <c r="L88" s="50">
        <v>43853</v>
      </c>
      <c r="M88" s="50">
        <v>50662</v>
      </c>
      <c r="N88" s="50">
        <v>2548</v>
      </c>
      <c r="O88" s="50">
        <v>23527</v>
      </c>
      <c r="P88" s="51">
        <v>0</v>
      </c>
      <c r="Q88" s="51">
        <v>0</v>
      </c>
      <c r="R88" s="50">
        <v>15825</v>
      </c>
      <c r="S88" s="64">
        <v>347820</v>
      </c>
      <c r="T88" s="51">
        <v>0</v>
      </c>
      <c r="U88" s="51">
        <v>0</v>
      </c>
      <c r="V88" s="51">
        <v>0</v>
      </c>
      <c r="W88" s="50">
        <v>13562</v>
      </c>
      <c r="X88" s="50">
        <v>360</v>
      </c>
      <c r="Y88" s="50">
        <v>75074</v>
      </c>
      <c r="Z88" s="50">
        <v>17341</v>
      </c>
      <c r="AA88" s="50">
        <v>58477</v>
      </c>
      <c r="AB88" s="50">
        <v>55586</v>
      </c>
      <c r="AC88" s="50">
        <v>2579</v>
      </c>
      <c r="AD88" s="45">
        <f t="shared" si="1"/>
        <v>222979</v>
      </c>
      <c r="AE88" s="50">
        <v>299</v>
      </c>
      <c r="AF88" s="51">
        <v>0</v>
      </c>
      <c r="AG88" s="51">
        <v>0</v>
      </c>
      <c r="AH88" s="51">
        <v>0</v>
      </c>
      <c r="AI88" s="51">
        <v>0</v>
      </c>
      <c r="AJ88" s="50">
        <v>209417</v>
      </c>
      <c r="AK88" s="50">
        <v>19870</v>
      </c>
      <c r="AL88" s="64">
        <v>19571</v>
      </c>
      <c r="AM88" s="65">
        <v>2176188</v>
      </c>
      <c r="AN88" s="50">
        <v>1542249</v>
      </c>
      <c r="AO88" s="50">
        <v>209356</v>
      </c>
      <c r="AP88" s="50">
        <v>444453</v>
      </c>
      <c r="AQ88" s="64">
        <v>2196058</v>
      </c>
    </row>
    <row r="89" spans="1:43" s="53" customFormat="1" ht="12.75">
      <c r="A89" s="47" t="s">
        <v>249</v>
      </c>
      <c r="B89" s="48" t="s">
        <v>250</v>
      </c>
      <c r="C89" s="49">
        <v>6220</v>
      </c>
      <c r="D89" s="50">
        <v>176552</v>
      </c>
      <c r="E89" s="50">
        <v>56771</v>
      </c>
      <c r="F89" s="50">
        <v>604</v>
      </c>
      <c r="G89" s="64">
        <v>233927</v>
      </c>
      <c r="H89" s="65">
        <v>8605</v>
      </c>
      <c r="I89" s="50">
        <v>3392</v>
      </c>
      <c r="J89" s="50">
        <v>7640</v>
      </c>
      <c r="K89" s="50">
        <v>889</v>
      </c>
      <c r="L89" s="50">
        <v>9000</v>
      </c>
      <c r="M89" s="50">
        <v>12230</v>
      </c>
      <c r="N89" s="50">
        <v>18288</v>
      </c>
      <c r="O89" s="51">
        <v>0</v>
      </c>
      <c r="P89" s="51">
        <v>0</v>
      </c>
      <c r="Q89" s="51">
        <v>0</v>
      </c>
      <c r="R89" s="50">
        <v>1598</v>
      </c>
      <c r="S89" s="64">
        <v>53037</v>
      </c>
      <c r="T89" s="51"/>
      <c r="U89" s="50">
        <v>1284</v>
      </c>
      <c r="V89" s="50"/>
      <c r="W89" s="50">
        <v>5617</v>
      </c>
      <c r="X89" s="51">
        <v>0</v>
      </c>
      <c r="Y89" s="50">
        <v>17099</v>
      </c>
      <c r="Z89" s="50">
        <v>6045</v>
      </c>
      <c r="AA89" s="50">
        <v>5057</v>
      </c>
      <c r="AB89" s="50">
        <v>6346</v>
      </c>
      <c r="AC89" s="51">
        <v>83</v>
      </c>
      <c r="AD89" s="45">
        <f t="shared" si="1"/>
        <v>41531</v>
      </c>
      <c r="AE89" s="50">
        <v>0</v>
      </c>
      <c r="AF89" s="51">
        <v>0</v>
      </c>
      <c r="AG89" s="50">
        <v>0</v>
      </c>
      <c r="AH89" s="51">
        <v>0</v>
      </c>
      <c r="AI89" s="51">
        <v>0</v>
      </c>
      <c r="AJ89" s="50">
        <v>34630</v>
      </c>
      <c r="AK89" s="50">
        <v>0</v>
      </c>
      <c r="AL89" s="69">
        <v>0</v>
      </c>
      <c r="AM89" s="65">
        <v>337100</v>
      </c>
      <c r="AN89" s="50">
        <v>233323</v>
      </c>
      <c r="AO89" s="50">
        <v>34630</v>
      </c>
      <c r="AP89" s="50">
        <v>69147</v>
      </c>
      <c r="AQ89" s="64">
        <v>337100</v>
      </c>
    </row>
    <row r="90" spans="1:43" s="53" customFormat="1" ht="12.75">
      <c r="A90" s="47" t="s">
        <v>350</v>
      </c>
      <c r="B90" s="48" t="s">
        <v>248</v>
      </c>
      <c r="C90" s="49">
        <v>927</v>
      </c>
      <c r="D90" s="50">
        <v>828</v>
      </c>
      <c r="E90" s="50">
        <v>152</v>
      </c>
      <c r="F90" s="51">
        <v>0</v>
      </c>
      <c r="G90" s="64">
        <v>980</v>
      </c>
      <c r="H90" s="65">
        <v>507</v>
      </c>
      <c r="I90" s="50">
        <v>1620</v>
      </c>
      <c r="J90" s="50">
        <v>1215</v>
      </c>
      <c r="K90" s="51"/>
      <c r="L90" s="50">
        <v>1968</v>
      </c>
      <c r="M90" s="50">
        <v>2999</v>
      </c>
      <c r="N90" s="50">
        <v>97</v>
      </c>
      <c r="O90" s="51"/>
      <c r="P90" s="50">
        <v>718</v>
      </c>
      <c r="Q90" s="51"/>
      <c r="R90" s="52">
        <v>226</v>
      </c>
      <c r="S90" s="64">
        <v>8843</v>
      </c>
      <c r="T90" s="51"/>
      <c r="U90" s="51"/>
      <c r="V90" s="51"/>
      <c r="W90" s="51"/>
      <c r="X90" s="51">
        <v>0</v>
      </c>
      <c r="Y90" s="50">
        <v>0</v>
      </c>
      <c r="Z90" s="50">
        <v>13</v>
      </c>
      <c r="AA90" s="51">
        <v>0</v>
      </c>
      <c r="AB90" s="51">
        <v>0</v>
      </c>
      <c r="AC90" s="51">
        <v>0</v>
      </c>
      <c r="AD90" s="45">
        <f t="shared" si="1"/>
        <v>13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0">
        <v>13</v>
      </c>
      <c r="AK90" s="51">
        <v>0</v>
      </c>
      <c r="AL90" s="69">
        <v>0</v>
      </c>
      <c r="AM90" s="65">
        <v>10343</v>
      </c>
      <c r="AN90" s="50">
        <v>980</v>
      </c>
      <c r="AO90" s="50">
        <v>13</v>
      </c>
      <c r="AP90" s="50">
        <v>9350</v>
      </c>
      <c r="AQ90" s="64">
        <v>10343</v>
      </c>
    </row>
    <row r="91" spans="1:43" s="53" customFormat="1" ht="12.75">
      <c r="A91" s="47" t="s">
        <v>214</v>
      </c>
      <c r="B91" s="48" t="s">
        <v>106</v>
      </c>
      <c r="C91" s="49">
        <v>9642</v>
      </c>
      <c r="D91" s="50">
        <v>137352</v>
      </c>
      <c r="E91" s="50">
        <v>26473</v>
      </c>
      <c r="F91" s="51">
        <v>0</v>
      </c>
      <c r="G91" s="64">
        <v>163825</v>
      </c>
      <c r="H91" s="65">
        <v>8327</v>
      </c>
      <c r="I91" s="50">
        <v>45269</v>
      </c>
      <c r="J91" s="50">
        <v>9624</v>
      </c>
      <c r="K91" s="50">
        <v>443</v>
      </c>
      <c r="L91" s="50">
        <v>3837</v>
      </c>
      <c r="M91" s="50">
        <v>12137</v>
      </c>
      <c r="N91" s="50">
        <v>17070</v>
      </c>
      <c r="O91" s="52">
        <v>0</v>
      </c>
      <c r="P91" s="52">
        <v>0</v>
      </c>
      <c r="Q91" s="52">
        <v>0</v>
      </c>
      <c r="R91" s="50">
        <v>2350</v>
      </c>
      <c r="S91" s="64">
        <v>90730</v>
      </c>
      <c r="T91" s="52"/>
      <c r="U91" s="52"/>
      <c r="V91" s="52"/>
      <c r="W91" s="50">
        <v>8929</v>
      </c>
      <c r="X91" s="51">
        <v>0</v>
      </c>
      <c r="Y91" s="50">
        <v>34731</v>
      </c>
      <c r="Z91" s="50">
        <v>3210</v>
      </c>
      <c r="AA91" s="50">
        <v>11435</v>
      </c>
      <c r="AB91" s="50">
        <v>9760</v>
      </c>
      <c r="AC91" s="51">
        <v>0</v>
      </c>
      <c r="AD91" s="45">
        <f t="shared" si="1"/>
        <v>68065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0">
        <v>59136</v>
      </c>
      <c r="AK91" s="51">
        <v>0</v>
      </c>
      <c r="AL91" s="69">
        <v>0</v>
      </c>
      <c r="AM91" s="65">
        <v>330947</v>
      </c>
      <c r="AN91" s="50">
        <v>163825</v>
      </c>
      <c r="AO91" s="50">
        <v>59136</v>
      </c>
      <c r="AP91" s="50">
        <v>107986</v>
      </c>
      <c r="AQ91" s="64">
        <v>330947</v>
      </c>
    </row>
    <row r="92" spans="1:43" s="53" customFormat="1" ht="12.75">
      <c r="A92" s="47" t="s">
        <v>137</v>
      </c>
      <c r="B92" s="48" t="s">
        <v>138</v>
      </c>
      <c r="C92" s="49">
        <v>21932</v>
      </c>
      <c r="D92" s="50">
        <v>926793</v>
      </c>
      <c r="E92" s="50">
        <v>309419</v>
      </c>
      <c r="F92" s="51">
        <v>0</v>
      </c>
      <c r="G92" s="64">
        <v>1236212</v>
      </c>
      <c r="H92" s="65">
        <v>40431</v>
      </c>
      <c r="I92" s="50">
        <v>51345</v>
      </c>
      <c r="J92" s="50">
        <v>28505</v>
      </c>
      <c r="K92" s="50">
        <v>2605</v>
      </c>
      <c r="L92" s="50">
        <v>49374</v>
      </c>
      <c r="M92" s="50">
        <v>83389</v>
      </c>
      <c r="N92" s="50">
        <v>33608</v>
      </c>
      <c r="O92" s="51">
        <v>0</v>
      </c>
      <c r="P92" s="51">
        <v>0</v>
      </c>
      <c r="Q92" s="51">
        <v>0</v>
      </c>
      <c r="R92" s="50">
        <v>822</v>
      </c>
      <c r="S92" s="64">
        <v>249648</v>
      </c>
      <c r="T92" s="50">
        <v>0</v>
      </c>
      <c r="U92" s="51">
        <v>0</v>
      </c>
      <c r="V92" s="51">
        <v>0</v>
      </c>
      <c r="W92" s="50">
        <v>8269</v>
      </c>
      <c r="X92" s="50">
        <v>8459</v>
      </c>
      <c r="Y92" s="50">
        <v>140633</v>
      </c>
      <c r="Z92" s="50">
        <v>9413</v>
      </c>
      <c r="AA92" s="50">
        <v>33912</v>
      </c>
      <c r="AB92" s="50">
        <v>35479</v>
      </c>
      <c r="AC92" s="51">
        <v>0</v>
      </c>
      <c r="AD92" s="45">
        <f t="shared" si="1"/>
        <v>236165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0">
        <v>227896</v>
      </c>
      <c r="AK92" s="51">
        <v>0</v>
      </c>
      <c r="AL92" s="69">
        <v>0</v>
      </c>
      <c r="AM92" s="65">
        <v>1762456</v>
      </c>
      <c r="AN92" s="50">
        <v>1236212</v>
      </c>
      <c r="AO92" s="50">
        <v>219437</v>
      </c>
      <c r="AP92" s="50">
        <v>306807</v>
      </c>
      <c r="AQ92" s="64">
        <v>1762456</v>
      </c>
    </row>
    <row r="93" spans="1:43" s="53" customFormat="1" ht="12.75">
      <c r="A93" s="47" t="s">
        <v>127</v>
      </c>
      <c r="B93" s="48" t="s">
        <v>128</v>
      </c>
      <c r="C93" s="49">
        <v>24334</v>
      </c>
      <c r="D93" s="50">
        <v>1071188</v>
      </c>
      <c r="E93" s="50">
        <v>306485</v>
      </c>
      <c r="F93" s="51">
        <v>0</v>
      </c>
      <c r="G93" s="64">
        <v>1377673</v>
      </c>
      <c r="H93" s="65">
        <v>32217</v>
      </c>
      <c r="I93" s="50">
        <v>19817</v>
      </c>
      <c r="J93" s="50">
        <v>17541</v>
      </c>
      <c r="K93" s="50">
        <v>51</v>
      </c>
      <c r="L93" s="50">
        <v>32610</v>
      </c>
      <c r="M93" s="50">
        <v>82360</v>
      </c>
      <c r="N93" s="50">
        <v>52861</v>
      </c>
      <c r="O93" s="50">
        <v>16880</v>
      </c>
      <c r="P93" s="51">
        <v>0</v>
      </c>
      <c r="Q93" s="51">
        <v>0</v>
      </c>
      <c r="R93" s="50">
        <v>105759</v>
      </c>
      <c r="S93" s="64">
        <v>327879</v>
      </c>
      <c r="T93" s="51">
        <v>0</v>
      </c>
      <c r="U93" s="51">
        <v>0</v>
      </c>
      <c r="V93" s="51">
        <v>0</v>
      </c>
      <c r="W93" s="50">
        <v>14524</v>
      </c>
      <c r="X93" s="51">
        <v>0</v>
      </c>
      <c r="Y93" s="50">
        <v>100660</v>
      </c>
      <c r="Z93" s="50">
        <v>8930</v>
      </c>
      <c r="AA93" s="50">
        <v>27384</v>
      </c>
      <c r="AB93" s="50">
        <v>36986</v>
      </c>
      <c r="AC93" s="51">
        <v>0</v>
      </c>
      <c r="AD93" s="45">
        <f t="shared" si="1"/>
        <v>188484</v>
      </c>
      <c r="AE93" s="50">
        <v>2751</v>
      </c>
      <c r="AF93" s="50">
        <v>0</v>
      </c>
      <c r="AG93" s="51">
        <v>0</v>
      </c>
      <c r="AH93" s="50">
        <v>599</v>
      </c>
      <c r="AI93" s="51">
        <v>0</v>
      </c>
      <c r="AJ93" s="50">
        <v>173960</v>
      </c>
      <c r="AK93" s="50">
        <v>3350</v>
      </c>
      <c r="AL93" s="69">
        <v>0</v>
      </c>
      <c r="AM93" s="65">
        <v>1926253</v>
      </c>
      <c r="AN93" s="50">
        <v>1377673</v>
      </c>
      <c r="AO93" s="50">
        <v>177310</v>
      </c>
      <c r="AP93" s="50">
        <v>374620</v>
      </c>
      <c r="AQ93" s="64">
        <v>1929603</v>
      </c>
    </row>
    <row r="94" spans="1:43" s="53" customFormat="1" ht="12.75">
      <c r="A94" s="47" t="s">
        <v>23</v>
      </c>
      <c r="B94" s="48" t="s">
        <v>24</v>
      </c>
      <c r="C94" s="49">
        <v>877389</v>
      </c>
      <c r="D94" s="50">
        <v>16386487</v>
      </c>
      <c r="E94" s="50">
        <v>6551168</v>
      </c>
      <c r="F94" s="51">
        <v>0</v>
      </c>
      <c r="G94" s="64">
        <v>22937655</v>
      </c>
      <c r="H94" s="65">
        <v>1049354</v>
      </c>
      <c r="I94" s="50">
        <v>386236</v>
      </c>
      <c r="J94" s="50">
        <v>532377</v>
      </c>
      <c r="K94" s="50">
        <v>227015</v>
      </c>
      <c r="L94" s="50">
        <v>447927</v>
      </c>
      <c r="M94" s="50">
        <v>1780486</v>
      </c>
      <c r="N94" s="50">
        <v>2509497</v>
      </c>
      <c r="O94" s="50">
        <v>508572</v>
      </c>
      <c r="P94" s="51"/>
      <c r="Q94" s="51"/>
      <c r="R94" s="50">
        <v>2848082</v>
      </c>
      <c r="S94" s="64">
        <v>9240192</v>
      </c>
      <c r="T94" s="51"/>
      <c r="U94" s="51"/>
      <c r="V94" s="51"/>
      <c r="W94" s="50">
        <v>162270</v>
      </c>
      <c r="X94" s="51">
        <v>307698</v>
      </c>
      <c r="Y94" s="50">
        <v>2342481</v>
      </c>
      <c r="Z94" s="50">
        <v>128158</v>
      </c>
      <c r="AA94" s="50">
        <v>1115139</v>
      </c>
      <c r="AB94" s="50">
        <v>2329407</v>
      </c>
      <c r="AC94" s="51">
        <v>0</v>
      </c>
      <c r="AD94" s="45">
        <f t="shared" si="1"/>
        <v>6385153</v>
      </c>
      <c r="AE94" s="50">
        <v>214968</v>
      </c>
      <c r="AF94" s="51">
        <v>0</v>
      </c>
      <c r="AG94" s="50">
        <v>25</v>
      </c>
      <c r="AH94" s="50">
        <v>676622</v>
      </c>
      <c r="AI94" s="51">
        <v>0</v>
      </c>
      <c r="AJ94" s="50">
        <v>6222883</v>
      </c>
      <c r="AK94" s="50">
        <v>1195917</v>
      </c>
      <c r="AL94" s="64">
        <v>304302</v>
      </c>
      <c r="AM94" s="65">
        <v>39612354</v>
      </c>
      <c r="AN94" s="50">
        <v>22937655</v>
      </c>
      <c r="AO94" s="50">
        <v>6806800</v>
      </c>
      <c r="AP94" s="50">
        <v>11063816</v>
      </c>
      <c r="AQ94" s="64">
        <v>40808271</v>
      </c>
    </row>
    <row r="95" spans="1:43" s="53" customFormat="1" ht="12.75">
      <c r="A95" s="47" t="s">
        <v>92</v>
      </c>
      <c r="B95" s="48" t="s">
        <v>93</v>
      </c>
      <c r="C95" s="49">
        <v>35296</v>
      </c>
      <c r="D95" s="50">
        <v>998319</v>
      </c>
      <c r="E95" s="50">
        <v>286152</v>
      </c>
      <c r="F95" s="56" t="s">
        <v>392</v>
      </c>
      <c r="G95" s="64">
        <v>1284471</v>
      </c>
      <c r="H95" s="65">
        <v>53537</v>
      </c>
      <c r="I95" s="50">
        <v>95749</v>
      </c>
      <c r="J95" s="50">
        <v>23441</v>
      </c>
      <c r="K95" s="50">
        <v>4301</v>
      </c>
      <c r="L95" s="50">
        <v>38918</v>
      </c>
      <c r="M95" s="50">
        <v>70937</v>
      </c>
      <c r="N95" s="50">
        <v>42168</v>
      </c>
      <c r="O95" s="50">
        <v>29342</v>
      </c>
      <c r="P95" s="56" t="s">
        <v>392</v>
      </c>
      <c r="Q95" s="51" t="s">
        <v>392</v>
      </c>
      <c r="R95" s="50">
        <v>3778</v>
      </c>
      <c r="S95" s="64">
        <v>308634</v>
      </c>
      <c r="T95" s="51">
        <v>0</v>
      </c>
      <c r="U95" s="51">
        <v>0</v>
      </c>
      <c r="V95" s="50">
        <v>247</v>
      </c>
      <c r="W95" s="50">
        <v>90743</v>
      </c>
      <c r="X95" s="50">
        <v>36381</v>
      </c>
      <c r="Y95" s="50">
        <v>129556</v>
      </c>
      <c r="Z95" s="50">
        <v>8585</v>
      </c>
      <c r="AA95" s="50">
        <v>49216</v>
      </c>
      <c r="AB95" s="50">
        <v>46225</v>
      </c>
      <c r="AC95" s="50">
        <v>6025</v>
      </c>
      <c r="AD95" s="45">
        <f t="shared" si="1"/>
        <v>366978</v>
      </c>
      <c r="AE95" s="50">
        <v>24</v>
      </c>
      <c r="AF95" s="51">
        <v>0</v>
      </c>
      <c r="AG95" s="51">
        <v>0</v>
      </c>
      <c r="AH95" s="51">
        <v>0</v>
      </c>
      <c r="AI95" s="51">
        <v>0</v>
      </c>
      <c r="AJ95" s="50">
        <v>275988</v>
      </c>
      <c r="AK95" s="50">
        <v>24</v>
      </c>
      <c r="AL95" s="64">
        <v>0</v>
      </c>
      <c r="AM95" s="65">
        <v>2013620</v>
      </c>
      <c r="AN95" s="50">
        <v>1284471</v>
      </c>
      <c r="AO95" s="50">
        <v>239631</v>
      </c>
      <c r="AP95" s="50">
        <v>489542</v>
      </c>
      <c r="AQ95" s="64">
        <v>2013644</v>
      </c>
    </row>
    <row r="96" spans="1:43" s="53" customFormat="1" ht="12.75">
      <c r="A96" s="47" t="s">
        <v>310</v>
      </c>
      <c r="B96" s="48" t="s">
        <v>171</v>
      </c>
      <c r="C96" s="49">
        <v>2222</v>
      </c>
      <c r="D96" s="50">
        <v>26383</v>
      </c>
      <c r="E96" s="50">
        <v>7098</v>
      </c>
      <c r="F96" s="56">
        <v>0</v>
      </c>
      <c r="G96" s="64">
        <v>33481</v>
      </c>
      <c r="H96" s="65">
        <v>3238</v>
      </c>
      <c r="I96" s="50">
        <v>309</v>
      </c>
      <c r="J96" s="50">
        <v>2743</v>
      </c>
      <c r="K96" s="50">
        <v>0</v>
      </c>
      <c r="L96" s="50">
        <v>2750</v>
      </c>
      <c r="M96" s="50">
        <v>3394</v>
      </c>
      <c r="N96" s="50">
        <v>802</v>
      </c>
      <c r="O96" s="52">
        <v>0</v>
      </c>
      <c r="P96" s="52">
        <v>0</v>
      </c>
      <c r="Q96" s="52">
        <v>0</v>
      </c>
      <c r="R96" s="50">
        <v>1920</v>
      </c>
      <c r="S96" s="64">
        <v>11918</v>
      </c>
      <c r="T96" s="52">
        <v>0</v>
      </c>
      <c r="U96" s="52">
        <v>0</v>
      </c>
      <c r="V96" s="52">
        <v>0</v>
      </c>
      <c r="W96" s="50">
        <v>2547</v>
      </c>
      <c r="X96" s="56">
        <v>0</v>
      </c>
      <c r="Y96" s="50">
        <v>7065</v>
      </c>
      <c r="Z96" s="50">
        <v>309</v>
      </c>
      <c r="AA96" s="50">
        <v>2063</v>
      </c>
      <c r="AB96" s="56">
        <v>0</v>
      </c>
      <c r="AC96" s="56">
        <v>0</v>
      </c>
      <c r="AD96" s="45">
        <f t="shared" si="1"/>
        <v>11984</v>
      </c>
      <c r="AE96" s="56">
        <v>0</v>
      </c>
      <c r="AF96" s="56">
        <v>0</v>
      </c>
      <c r="AG96" s="56">
        <v>0</v>
      </c>
      <c r="AH96" s="56">
        <v>0</v>
      </c>
      <c r="AI96" s="56">
        <v>0</v>
      </c>
      <c r="AJ96" s="50">
        <v>9437</v>
      </c>
      <c r="AK96" s="51">
        <v>0</v>
      </c>
      <c r="AL96" s="70">
        <v>0</v>
      </c>
      <c r="AM96" s="65">
        <v>60621</v>
      </c>
      <c r="AN96" s="50">
        <v>33481</v>
      </c>
      <c r="AO96" s="50">
        <v>9437</v>
      </c>
      <c r="AP96" s="50">
        <v>17703</v>
      </c>
      <c r="AQ96" s="64">
        <v>60621</v>
      </c>
    </row>
    <row r="97" spans="1:43" s="53" customFormat="1" ht="12.75">
      <c r="A97" s="47" t="s">
        <v>108</v>
      </c>
      <c r="B97" s="48" t="s">
        <v>109</v>
      </c>
      <c r="C97" s="49">
        <v>31525</v>
      </c>
      <c r="D97" s="50">
        <v>1202267</v>
      </c>
      <c r="E97" s="50">
        <v>326549</v>
      </c>
      <c r="F97" s="51">
        <v>0</v>
      </c>
      <c r="G97" s="64">
        <v>1528816</v>
      </c>
      <c r="H97" s="65">
        <v>31930</v>
      </c>
      <c r="I97" s="50">
        <v>14047</v>
      </c>
      <c r="J97" s="50">
        <v>45896</v>
      </c>
      <c r="K97" s="50">
        <v>1974</v>
      </c>
      <c r="L97" s="50">
        <v>25676</v>
      </c>
      <c r="M97" s="50">
        <v>118258</v>
      </c>
      <c r="N97" s="50">
        <v>74076</v>
      </c>
      <c r="O97" s="50">
        <v>280</v>
      </c>
      <c r="P97" s="51">
        <v>0</v>
      </c>
      <c r="Q97" s="51">
        <v>0</v>
      </c>
      <c r="R97" s="50">
        <v>114455</v>
      </c>
      <c r="S97" s="64">
        <v>394662</v>
      </c>
      <c r="T97" s="50">
        <v>0</v>
      </c>
      <c r="U97" s="51">
        <v>0</v>
      </c>
      <c r="V97" s="51">
        <v>0</v>
      </c>
      <c r="W97" s="50">
        <v>34587</v>
      </c>
      <c r="X97" s="50">
        <v>10197</v>
      </c>
      <c r="Y97" s="50">
        <v>143924</v>
      </c>
      <c r="Z97" s="50">
        <v>20198</v>
      </c>
      <c r="AA97" s="50">
        <v>45463</v>
      </c>
      <c r="AB97" s="50">
        <v>37399</v>
      </c>
      <c r="AC97" s="50">
        <v>4461</v>
      </c>
      <c r="AD97" s="45">
        <f t="shared" si="1"/>
        <v>296229</v>
      </c>
      <c r="AE97" s="50">
        <v>1003</v>
      </c>
      <c r="AF97" s="51">
        <v>0</v>
      </c>
      <c r="AG97" s="51">
        <v>10</v>
      </c>
      <c r="AH97" s="50">
        <v>0</v>
      </c>
      <c r="AI97" s="51">
        <v>0</v>
      </c>
      <c r="AJ97" s="50">
        <v>261642</v>
      </c>
      <c r="AK97" s="50">
        <v>1013</v>
      </c>
      <c r="AL97" s="69">
        <v>0</v>
      </c>
      <c r="AM97" s="65">
        <v>2251637</v>
      </c>
      <c r="AN97" s="50">
        <v>1528816</v>
      </c>
      <c r="AO97" s="50">
        <v>252458</v>
      </c>
      <c r="AP97" s="50">
        <v>471376</v>
      </c>
      <c r="AQ97" s="64">
        <v>2252650</v>
      </c>
    </row>
    <row r="98" spans="1:43" s="53" customFormat="1" ht="12.75">
      <c r="A98" s="47" t="s">
        <v>105</v>
      </c>
      <c r="B98" s="48" t="s">
        <v>106</v>
      </c>
      <c r="C98" s="49">
        <v>32247</v>
      </c>
      <c r="D98" s="50">
        <v>908437</v>
      </c>
      <c r="E98" s="50">
        <v>141396</v>
      </c>
      <c r="F98" s="51">
        <v>1800</v>
      </c>
      <c r="G98" s="64">
        <v>1051633</v>
      </c>
      <c r="H98" s="65">
        <v>30553</v>
      </c>
      <c r="I98" s="50">
        <v>20431</v>
      </c>
      <c r="J98" s="50">
        <v>34021</v>
      </c>
      <c r="K98" s="50">
        <v>6533</v>
      </c>
      <c r="L98" s="50">
        <v>32805</v>
      </c>
      <c r="M98" s="50">
        <v>59570</v>
      </c>
      <c r="N98" s="50">
        <v>68941</v>
      </c>
      <c r="O98" s="51">
        <v>0</v>
      </c>
      <c r="P98" s="51">
        <v>0</v>
      </c>
      <c r="Q98" s="51">
        <v>0</v>
      </c>
      <c r="R98" s="50">
        <v>31623</v>
      </c>
      <c r="S98" s="64">
        <v>253924</v>
      </c>
      <c r="T98" s="51">
        <v>0</v>
      </c>
      <c r="U98" s="51">
        <v>0</v>
      </c>
      <c r="V98" s="50">
        <v>14089</v>
      </c>
      <c r="W98" s="50">
        <v>19376</v>
      </c>
      <c r="X98" s="50">
        <v>0</v>
      </c>
      <c r="Y98" s="50">
        <v>178979</v>
      </c>
      <c r="Z98" s="50">
        <v>13906</v>
      </c>
      <c r="AA98" s="50">
        <v>66224</v>
      </c>
      <c r="AB98" s="50">
        <v>52266</v>
      </c>
      <c r="AC98" s="51">
        <v>0</v>
      </c>
      <c r="AD98" s="45">
        <f t="shared" si="1"/>
        <v>344840</v>
      </c>
      <c r="AE98" s="51">
        <v>0</v>
      </c>
      <c r="AF98" s="51">
        <v>0</v>
      </c>
      <c r="AG98" s="51">
        <v>0</v>
      </c>
      <c r="AH98" s="51">
        <v>0</v>
      </c>
      <c r="AI98" s="51">
        <v>0</v>
      </c>
      <c r="AJ98" s="50">
        <v>311375</v>
      </c>
      <c r="AK98" s="51">
        <v>0</v>
      </c>
      <c r="AL98" s="69">
        <v>0</v>
      </c>
      <c r="AM98" s="65">
        <v>1680950</v>
      </c>
      <c r="AN98" s="50">
        <v>1049833</v>
      </c>
      <c r="AO98" s="50">
        <v>311375</v>
      </c>
      <c r="AP98" s="50">
        <v>319742</v>
      </c>
      <c r="AQ98" s="64">
        <v>1680950</v>
      </c>
    </row>
    <row r="99" spans="1:43" s="53" customFormat="1" ht="12.75">
      <c r="A99" s="47" t="s">
        <v>156</v>
      </c>
      <c r="B99" s="48" t="s">
        <v>157</v>
      </c>
      <c r="C99" s="49">
        <v>17797</v>
      </c>
      <c r="D99" s="50">
        <v>511884</v>
      </c>
      <c r="E99" s="50">
        <v>94189</v>
      </c>
      <c r="F99" s="51">
        <v>0</v>
      </c>
      <c r="G99" s="64">
        <v>606073</v>
      </c>
      <c r="H99" s="65">
        <v>24807</v>
      </c>
      <c r="I99" s="51">
        <v>1842</v>
      </c>
      <c r="J99" s="50">
        <v>11434</v>
      </c>
      <c r="K99" s="50">
        <v>150</v>
      </c>
      <c r="L99" s="50">
        <v>10777</v>
      </c>
      <c r="M99" s="50">
        <v>46192</v>
      </c>
      <c r="N99" s="50">
        <v>33971</v>
      </c>
      <c r="O99" s="51">
        <v>0</v>
      </c>
      <c r="P99" s="51">
        <v>0</v>
      </c>
      <c r="Q99" s="51">
        <v>0</v>
      </c>
      <c r="R99" s="50">
        <v>4751</v>
      </c>
      <c r="S99" s="64">
        <v>109117</v>
      </c>
      <c r="T99" s="51">
        <v>0</v>
      </c>
      <c r="U99" s="51">
        <v>0</v>
      </c>
      <c r="V99" s="51">
        <v>0</v>
      </c>
      <c r="W99" s="50">
        <v>6278</v>
      </c>
      <c r="X99" s="51">
        <v>0</v>
      </c>
      <c r="Y99" s="50">
        <v>62185</v>
      </c>
      <c r="Z99" s="50">
        <v>4408</v>
      </c>
      <c r="AA99" s="50">
        <v>17699</v>
      </c>
      <c r="AB99" s="50">
        <v>10554</v>
      </c>
      <c r="AC99" s="51">
        <v>0</v>
      </c>
      <c r="AD99" s="45">
        <f t="shared" si="1"/>
        <v>101124</v>
      </c>
      <c r="AE99" s="51">
        <v>0</v>
      </c>
      <c r="AF99" s="51">
        <v>0</v>
      </c>
      <c r="AG99" s="51">
        <v>0</v>
      </c>
      <c r="AH99" s="51">
        <v>0</v>
      </c>
      <c r="AI99" s="51">
        <v>0</v>
      </c>
      <c r="AJ99" s="50">
        <v>94846</v>
      </c>
      <c r="AK99" s="51">
        <v>0</v>
      </c>
      <c r="AL99" s="69">
        <v>0</v>
      </c>
      <c r="AM99" s="65">
        <v>841121</v>
      </c>
      <c r="AN99" s="50">
        <v>606073</v>
      </c>
      <c r="AO99" s="50">
        <v>94846</v>
      </c>
      <c r="AP99" s="50">
        <v>140202</v>
      </c>
      <c r="AQ99" s="64">
        <v>841121</v>
      </c>
    </row>
    <row r="100" spans="1:43" s="53" customFormat="1" ht="12.75">
      <c r="A100" s="47" t="s">
        <v>103</v>
      </c>
      <c r="B100" s="48" t="s">
        <v>104</v>
      </c>
      <c r="C100" s="49">
        <v>32428</v>
      </c>
      <c r="D100" s="50">
        <v>551074</v>
      </c>
      <c r="E100" s="50">
        <v>175516</v>
      </c>
      <c r="F100" s="51">
        <v>0</v>
      </c>
      <c r="G100" s="64">
        <v>726590</v>
      </c>
      <c r="H100" s="65">
        <v>18319</v>
      </c>
      <c r="I100" s="50">
        <v>41097</v>
      </c>
      <c r="J100" s="50">
        <v>15462</v>
      </c>
      <c r="K100" s="50">
        <v>982</v>
      </c>
      <c r="L100" s="50">
        <v>11617</v>
      </c>
      <c r="M100" s="50">
        <v>51780</v>
      </c>
      <c r="N100" s="50">
        <v>61577</v>
      </c>
      <c r="O100" s="50">
        <v>846</v>
      </c>
      <c r="P100" s="51">
        <v>0</v>
      </c>
      <c r="Q100" s="51">
        <v>0</v>
      </c>
      <c r="R100" s="50">
        <v>952</v>
      </c>
      <c r="S100" s="64">
        <v>184313</v>
      </c>
      <c r="T100" s="51">
        <v>0</v>
      </c>
      <c r="U100" s="50">
        <v>0</v>
      </c>
      <c r="V100" s="51">
        <v>0</v>
      </c>
      <c r="W100" s="50">
        <v>19714</v>
      </c>
      <c r="X100" s="50">
        <v>0</v>
      </c>
      <c r="Y100" s="50">
        <v>78138</v>
      </c>
      <c r="Z100" s="50">
        <v>7517</v>
      </c>
      <c r="AA100" s="50">
        <v>22521</v>
      </c>
      <c r="AB100" s="50">
        <v>11863</v>
      </c>
      <c r="AC100" s="50">
        <v>6477</v>
      </c>
      <c r="AD100" s="45">
        <f t="shared" si="1"/>
        <v>146230</v>
      </c>
      <c r="AE100" s="50">
        <v>4109</v>
      </c>
      <c r="AF100" s="51">
        <v>0</v>
      </c>
      <c r="AG100" s="50">
        <v>0</v>
      </c>
      <c r="AH100" s="51">
        <v>0</v>
      </c>
      <c r="AI100" s="51">
        <v>0</v>
      </c>
      <c r="AJ100" s="50">
        <v>126516</v>
      </c>
      <c r="AK100" s="50">
        <v>4109</v>
      </c>
      <c r="AL100" s="69">
        <v>0</v>
      </c>
      <c r="AM100" s="65">
        <v>1075452</v>
      </c>
      <c r="AN100" s="50">
        <v>726590</v>
      </c>
      <c r="AO100" s="50">
        <v>130625</v>
      </c>
      <c r="AP100" s="50">
        <v>222346</v>
      </c>
      <c r="AQ100" s="64">
        <v>1079561</v>
      </c>
    </row>
    <row r="101" spans="1:43" s="53" customFormat="1" ht="12.75">
      <c r="A101" s="47" t="s">
        <v>64</v>
      </c>
      <c r="B101" s="48" t="s">
        <v>65</v>
      </c>
      <c r="C101" s="49">
        <v>59062</v>
      </c>
      <c r="D101" s="50">
        <v>1006966</v>
      </c>
      <c r="E101" s="50">
        <v>272218</v>
      </c>
      <c r="F101" s="50">
        <v>5686</v>
      </c>
      <c r="G101" s="64">
        <v>1284870</v>
      </c>
      <c r="H101" s="65">
        <v>50002</v>
      </c>
      <c r="I101" s="50">
        <v>62436</v>
      </c>
      <c r="J101" s="50">
        <v>34400</v>
      </c>
      <c r="K101" s="50">
        <v>3291</v>
      </c>
      <c r="L101" s="50">
        <v>49214</v>
      </c>
      <c r="M101" s="50">
        <v>87443</v>
      </c>
      <c r="N101" s="50">
        <v>103007</v>
      </c>
      <c r="O101" s="50">
        <v>4973</v>
      </c>
      <c r="P101" s="51">
        <v>0</v>
      </c>
      <c r="Q101" s="50">
        <v>0</v>
      </c>
      <c r="R101" s="50">
        <v>27280</v>
      </c>
      <c r="S101" s="64">
        <v>372044</v>
      </c>
      <c r="T101" s="51">
        <v>0</v>
      </c>
      <c r="U101" s="51">
        <v>0</v>
      </c>
      <c r="V101" s="50">
        <v>0</v>
      </c>
      <c r="W101" s="50">
        <v>32538</v>
      </c>
      <c r="X101" s="51">
        <v>185</v>
      </c>
      <c r="Y101" s="50">
        <v>74262</v>
      </c>
      <c r="Z101" s="50">
        <v>11194</v>
      </c>
      <c r="AA101" s="50">
        <v>39502</v>
      </c>
      <c r="AB101" s="50">
        <v>74163</v>
      </c>
      <c r="AC101" s="50">
        <v>446</v>
      </c>
      <c r="AD101" s="45">
        <f t="shared" si="1"/>
        <v>232290</v>
      </c>
      <c r="AE101" s="50">
        <v>520</v>
      </c>
      <c r="AF101" s="51">
        <v>0</v>
      </c>
      <c r="AG101" s="50">
        <v>0</v>
      </c>
      <c r="AH101" s="50">
        <v>165</v>
      </c>
      <c r="AI101" s="51">
        <v>0</v>
      </c>
      <c r="AJ101" s="50">
        <v>199752</v>
      </c>
      <c r="AK101" s="50">
        <v>685</v>
      </c>
      <c r="AL101" s="69">
        <v>0</v>
      </c>
      <c r="AM101" s="65">
        <v>1939206</v>
      </c>
      <c r="AN101" s="50">
        <v>1279184</v>
      </c>
      <c r="AO101" s="50">
        <v>200252</v>
      </c>
      <c r="AP101" s="50">
        <v>460455</v>
      </c>
      <c r="AQ101" s="64">
        <v>1939891</v>
      </c>
    </row>
    <row r="102" spans="1:43" s="53" customFormat="1" ht="12.75">
      <c r="A102" s="47" t="s">
        <v>116</v>
      </c>
      <c r="B102" s="48" t="s">
        <v>117</v>
      </c>
      <c r="C102" s="49">
        <v>28525</v>
      </c>
      <c r="D102" s="50">
        <v>331542</v>
      </c>
      <c r="E102" s="50">
        <v>95884</v>
      </c>
      <c r="F102" s="50">
        <v>500</v>
      </c>
      <c r="G102" s="64">
        <v>427926</v>
      </c>
      <c r="H102" s="65">
        <v>8942</v>
      </c>
      <c r="I102" s="50">
        <v>67232</v>
      </c>
      <c r="J102" s="50">
        <v>19517</v>
      </c>
      <c r="K102" s="50">
        <v>159</v>
      </c>
      <c r="L102" s="50">
        <v>10047</v>
      </c>
      <c r="M102" s="50">
        <v>10393</v>
      </c>
      <c r="N102" s="50">
        <v>4584</v>
      </c>
      <c r="O102" s="51">
        <v>0</v>
      </c>
      <c r="P102" s="50">
        <v>54100</v>
      </c>
      <c r="Q102" s="51">
        <v>0</v>
      </c>
      <c r="R102" s="50">
        <v>7909</v>
      </c>
      <c r="S102" s="64">
        <v>173941</v>
      </c>
      <c r="T102" s="51">
        <v>0</v>
      </c>
      <c r="U102" s="52">
        <v>0</v>
      </c>
      <c r="V102" s="51">
        <v>0</v>
      </c>
      <c r="W102" s="50">
        <v>20000</v>
      </c>
      <c r="X102" s="51">
        <v>7302</v>
      </c>
      <c r="Y102" s="50">
        <v>26410</v>
      </c>
      <c r="Z102" s="50">
        <v>4301</v>
      </c>
      <c r="AA102" s="50">
        <v>27870</v>
      </c>
      <c r="AB102" s="50">
        <v>8667</v>
      </c>
      <c r="AC102" s="51">
        <v>0</v>
      </c>
      <c r="AD102" s="45">
        <f t="shared" si="1"/>
        <v>94550</v>
      </c>
      <c r="AE102" s="51">
        <v>0</v>
      </c>
      <c r="AF102" s="51">
        <v>0</v>
      </c>
      <c r="AG102" s="51">
        <v>0</v>
      </c>
      <c r="AH102" s="51">
        <v>0</v>
      </c>
      <c r="AI102" s="51">
        <v>0</v>
      </c>
      <c r="AJ102" s="50">
        <v>74550</v>
      </c>
      <c r="AK102" s="51">
        <v>0</v>
      </c>
      <c r="AL102" s="69">
        <v>0</v>
      </c>
      <c r="AM102" s="65">
        <v>705359</v>
      </c>
      <c r="AN102" s="50">
        <v>427426</v>
      </c>
      <c r="AO102" s="50">
        <v>67248</v>
      </c>
      <c r="AP102" s="50">
        <v>210685</v>
      </c>
      <c r="AQ102" s="64">
        <v>705359</v>
      </c>
    </row>
    <row r="103" spans="1:43" s="53" customFormat="1" ht="12.75">
      <c r="A103" s="47" t="s">
        <v>44</v>
      </c>
      <c r="B103" s="48" t="s">
        <v>45</v>
      </c>
      <c r="C103" s="49">
        <v>103988</v>
      </c>
      <c r="D103" s="50">
        <v>2544170</v>
      </c>
      <c r="E103" s="50">
        <v>1091118</v>
      </c>
      <c r="F103" s="51">
        <v>0</v>
      </c>
      <c r="G103" s="64">
        <v>3635288</v>
      </c>
      <c r="H103" s="65">
        <v>65551</v>
      </c>
      <c r="I103" s="50">
        <v>258629</v>
      </c>
      <c r="J103" s="50">
        <v>100162</v>
      </c>
      <c r="K103" s="50">
        <v>38967</v>
      </c>
      <c r="L103" s="50">
        <v>59526</v>
      </c>
      <c r="M103" s="50">
        <v>178650</v>
      </c>
      <c r="N103" s="50">
        <v>295099</v>
      </c>
      <c r="O103" s="50">
        <v>5322</v>
      </c>
      <c r="P103" s="51">
        <v>0</v>
      </c>
      <c r="Q103" s="51">
        <v>0</v>
      </c>
      <c r="R103" s="50">
        <v>8949</v>
      </c>
      <c r="S103" s="64">
        <v>945304</v>
      </c>
      <c r="T103" s="51">
        <v>0</v>
      </c>
      <c r="U103" s="51">
        <v>0</v>
      </c>
      <c r="V103" s="50">
        <v>2430</v>
      </c>
      <c r="W103" s="50">
        <v>47399</v>
      </c>
      <c r="X103" s="50">
        <v>36884</v>
      </c>
      <c r="Y103" s="50">
        <v>247684</v>
      </c>
      <c r="Z103" s="50">
        <v>29141</v>
      </c>
      <c r="AA103" s="50">
        <v>115398</v>
      </c>
      <c r="AB103" s="50">
        <v>198054</v>
      </c>
      <c r="AC103" s="50">
        <v>5405</v>
      </c>
      <c r="AD103" s="45">
        <f t="shared" si="1"/>
        <v>682395</v>
      </c>
      <c r="AE103" s="50">
        <v>6314</v>
      </c>
      <c r="AF103" s="51">
        <v>0</v>
      </c>
      <c r="AG103" s="51">
        <v>0</v>
      </c>
      <c r="AH103" s="51">
        <v>0</v>
      </c>
      <c r="AI103" s="51">
        <v>0</v>
      </c>
      <c r="AJ103" s="50">
        <v>632566</v>
      </c>
      <c r="AK103" s="50">
        <v>6314</v>
      </c>
      <c r="AL103" s="69">
        <v>0</v>
      </c>
      <c r="AM103" s="65">
        <v>5328538</v>
      </c>
      <c r="AN103" s="50">
        <v>3635288</v>
      </c>
      <c r="AO103" s="50">
        <v>601996</v>
      </c>
      <c r="AP103" s="50">
        <v>1097568</v>
      </c>
      <c r="AQ103" s="64">
        <v>5334852</v>
      </c>
    </row>
    <row r="104" spans="1:43" s="53" customFormat="1" ht="12.75">
      <c r="A104" s="47" t="s">
        <v>323</v>
      </c>
      <c r="B104" s="48" t="s">
        <v>113</v>
      </c>
      <c r="C104" s="49">
        <v>1756</v>
      </c>
      <c r="D104" s="50">
        <v>34440</v>
      </c>
      <c r="E104" s="50">
        <v>2635</v>
      </c>
      <c r="F104" s="51">
        <v>0</v>
      </c>
      <c r="G104" s="64">
        <v>37075</v>
      </c>
      <c r="H104" s="65">
        <v>1978</v>
      </c>
      <c r="I104" s="50">
        <v>2469</v>
      </c>
      <c r="J104" s="50">
        <v>1567</v>
      </c>
      <c r="K104" s="51">
        <v>49</v>
      </c>
      <c r="L104" s="50">
        <v>549</v>
      </c>
      <c r="M104" s="50">
        <v>1704</v>
      </c>
      <c r="N104" s="51">
        <v>0</v>
      </c>
      <c r="O104" s="51">
        <v>0</v>
      </c>
      <c r="P104" s="50">
        <v>125</v>
      </c>
      <c r="Q104" s="51">
        <v>0</v>
      </c>
      <c r="R104" s="50">
        <v>448</v>
      </c>
      <c r="S104" s="64">
        <v>6911</v>
      </c>
      <c r="T104" s="51">
        <v>0</v>
      </c>
      <c r="U104" s="51">
        <v>0</v>
      </c>
      <c r="V104" s="51">
        <v>0</v>
      </c>
      <c r="W104" s="51">
        <v>0</v>
      </c>
      <c r="X104" s="51">
        <v>985</v>
      </c>
      <c r="Y104" s="50">
        <v>4198</v>
      </c>
      <c r="Z104" s="50">
        <v>1075</v>
      </c>
      <c r="AA104" s="50">
        <v>3454</v>
      </c>
      <c r="AB104" s="51">
        <v>0</v>
      </c>
      <c r="AC104" s="51">
        <v>0</v>
      </c>
      <c r="AD104" s="45">
        <f t="shared" si="1"/>
        <v>9712</v>
      </c>
      <c r="AE104" s="50">
        <v>0</v>
      </c>
      <c r="AF104" s="51">
        <v>0</v>
      </c>
      <c r="AG104" s="51">
        <v>0</v>
      </c>
      <c r="AH104" s="51">
        <v>0</v>
      </c>
      <c r="AI104" s="51">
        <v>0</v>
      </c>
      <c r="AJ104" s="50">
        <v>9712</v>
      </c>
      <c r="AK104" s="50">
        <v>0</v>
      </c>
      <c r="AL104" s="69">
        <v>0</v>
      </c>
      <c r="AM104" s="65">
        <v>55676</v>
      </c>
      <c r="AN104" s="50">
        <v>37075</v>
      </c>
      <c r="AO104" s="50">
        <v>8727</v>
      </c>
      <c r="AP104" s="50">
        <v>9874</v>
      </c>
      <c r="AQ104" s="64">
        <v>55676</v>
      </c>
    </row>
    <row r="105" spans="1:43" s="53" customFormat="1" ht="12.75">
      <c r="A105" s="47" t="s">
        <v>331</v>
      </c>
      <c r="B105" s="48" t="s">
        <v>173</v>
      </c>
      <c r="C105" s="49">
        <v>1577</v>
      </c>
      <c r="D105" s="50">
        <v>4680</v>
      </c>
      <c r="E105" s="51">
        <v>0</v>
      </c>
      <c r="F105" s="51">
        <v>0</v>
      </c>
      <c r="G105" s="64">
        <v>4680</v>
      </c>
      <c r="H105" s="65">
        <v>1060</v>
      </c>
      <c r="I105" s="50"/>
      <c r="J105" s="50">
        <v>836</v>
      </c>
      <c r="K105" s="52">
        <v>39</v>
      </c>
      <c r="L105" s="50">
        <v>1118</v>
      </c>
      <c r="M105" s="50">
        <v>3398</v>
      </c>
      <c r="N105" s="50">
        <v>30</v>
      </c>
      <c r="O105" s="51"/>
      <c r="P105" s="51"/>
      <c r="Q105" s="51"/>
      <c r="R105" s="51"/>
      <c r="S105" s="64">
        <v>5421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0">
        <v>2952</v>
      </c>
      <c r="Z105" s="50">
        <v>228</v>
      </c>
      <c r="AA105" s="51">
        <v>0</v>
      </c>
      <c r="AB105" s="51">
        <v>0</v>
      </c>
      <c r="AC105" s="51">
        <v>0</v>
      </c>
      <c r="AD105" s="45">
        <f t="shared" si="1"/>
        <v>3180</v>
      </c>
      <c r="AE105" s="51">
        <v>0</v>
      </c>
      <c r="AF105" s="51">
        <v>0</v>
      </c>
      <c r="AG105" s="51">
        <v>0</v>
      </c>
      <c r="AH105" s="51">
        <v>0</v>
      </c>
      <c r="AI105" s="51">
        <v>0</v>
      </c>
      <c r="AJ105" s="50">
        <v>3180</v>
      </c>
      <c r="AK105" s="51">
        <v>0</v>
      </c>
      <c r="AL105" s="69">
        <v>0</v>
      </c>
      <c r="AM105" s="65">
        <v>14341</v>
      </c>
      <c r="AN105" s="50">
        <v>4680</v>
      </c>
      <c r="AO105" s="50">
        <v>3180</v>
      </c>
      <c r="AP105" s="50">
        <v>6481</v>
      </c>
      <c r="AQ105" s="64">
        <v>14341</v>
      </c>
    </row>
    <row r="106" spans="1:43" s="53" customFormat="1" ht="12.75">
      <c r="A106" s="47" t="s">
        <v>159</v>
      </c>
      <c r="B106" s="48" t="s">
        <v>132</v>
      </c>
      <c r="C106" s="49">
        <v>16557</v>
      </c>
      <c r="D106" s="50">
        <v>604113</v>
      </c>
      <c r="E106" s="50">
        <v>130719</v>
      </c>
      <c r="F106" s="51">
        <v>0</v>
      </c>
      <c r="G106" s="64">
        <v>734832</v>
      </c>
      <c r="H106" s="65">
        <v>48596</v>
      </c>
      <c r="I106" s="50">
        <v>57957</v>
      </c>
      <c r="J106" s="50">
        <v>51673</v>
      </c>
      <c r="K106" s="50">
        <v>1513</v>
      </c>
      <c r="L106" s="50">
        <v>23019</v>
      </c>
      <c r="M106" s="50">
        <v>101365</v>
      </c>
      <c r="N106" s="50">
        <v>66474</v>
      </c>
      <c r="O106" s="50">
        <v>10805</v>
      </c>
      <c r="P106" s="52"/>
      <c r="Q106" s="52"/>
      <c r="R106" s="50">
        <v>8608</v>
      </c>
      <c r="S106" s="64">
        <v>321414</v>
      </c>
      <c r="T106" s="51">
        <v>0</v>
      </c>
      <c r="U106" s="50"/>
      <c r="V106" s="52">
        <v>31066</v>
      </c>
      <c r="W106" s="50">
        <v>32728</v>
      </c>
      <c r="X106" s="50">
        <v>0</v>
      </c>
      <c r="Y106" s="50">
        <v>60699</v>
      </c>
      <c r="Z106" s="50">
        <v>4686</v>
      </c>
      <c r="AA106" s="50">
        <v>21600</v>
      </c>
      <c r="AB106" s="50">
        <v>9883</v>
      </c>
      <c r="AC106" s="50">
        <v>9916</v>
      </c>
      <c r="AD106" s="45">
        <f t="shared" si="1"/>
        <v>170578</v>
      </c>
      <c r="AE106" s="50">
        <v>3634</v>
      </c>
      <c r="AF106" s="50">
        <v>212</v>
      </c>
      <c r="AG106" s="50">
        <v>1800</v>
      </c>
      <c r="AH106" s="51">
        <v>322</v>
      </c>
      <c r="AI106" s="50">
        <v>0</v>
      </c>
      <c r="AJ106" s="50">
        <v>106784</v>
      </c>
      <c r="AK106" s="50">
        <v>5968</v>
      </c>
      <c r="AL106" s="69">
        <v>0</v>
      </c>
      <c r="AM106" s="65">
        <v>1275420</v>
      </c>
      <c r="AN106" s="50">
        <v>734832</v>
      </c>
      <c r="AO106" s="50">
        <v>112752</v>
      </c>
      <c r="AP106" s="50">
        <v>433804</v>
      </c>
      <c r="AQ106" s="64">
        <v>1281388</v>
      </c>
    </row>
    <row r="107" spans="1:43" s="53" customFormat="1" ht="12.75">
      <c r="A107" s="47" t="s">
        <v>313</v>
      </c>
      <c r="B107" s="48" t="s">
        <v>217</v>
      </c>
      <c r="C107" s="49">
        <v>2140</v>
      </c>
      <c r="D107" s="50">
        <v>92677</v>
      </c>
      <c r="E107" s="50">
        <v>14279</v>
      </c>
      <c r="F107" s="51">
        <v>0</v>
      </c>
      <c r="G107" s="64">
        <v>106956</v>
      </c>
      <c r="H107" s="65">
        <v>3628</v>
      </c>
      <c r="I107" s="50">
        <v>8677</v>
      </c>
      <c r="J107" s="50">
        <v>7387</v>
      </c>
      <c r="K107" s="51">
        <v>0</v>
      </c>
      <c r="L107" s="50">
        <v>10800</v>
      </c>
      <c r="M107" s="50">
        <v>14027</v>
      </c>
      <c r="N107" s="50">
        <v>11913</v>
      </c>
      <c r="O107" s="51">
        <v>1440</v>
      </c>
      <c r="P107" s="50">
        <v>0</v>
      </c>
      <c r="Q107" s="51">
        <v>0</v>
      </c>
      <c r="R107" s="50">
        <v>3976</v>
      </c>
      <c r="S107" s="64">
        <v>58220</v>
      </c>
      <c r="T107" s="51">
        <v>0</v>
      </c>
      <c r="U107" s="51">
        <v>0</v>
      </c>
      <c r="V107" s="51">
        <v>0</v>
      </c>
      <c r="W107" s="50">
        <v>1797</v>
      </c>
      <c r="X107" s="50">
        <v>0</v>
      </c>
      <c r="Y107" s="50">
        <v>23803</v>
      </c>
      <c r="Z107" s="50">
        <v>2205</v>
      </c>
      <c r="AA107" s="50">
        <v>14742</v>
      </c>
      <c r="AB107" s="50">
        <v>8467</v>
      </c>
      <c r="AC107" s="51">
        <v>0</v>
      </c>
      <c r="AD107" s="45">
        <f t="shared" si="1"/>
        <v>51014</v>
      </c>
      <c r="AE107" s="51">
        <v>0</v>
      </c>
      <c r="AF107" s="51">
        <v>0</v>
      </c>
      <c r="AG107" s="51">
        <v>0</v>
      </c>
      <c r="AH107" s="51">
        <v>0</v>
      </c>
      <c r="AI107" s="51">
        <v>0</v>
      </c>
      <c r="AJ107" s="50">
        <v>49217</v>
      </c>
      <c r="AK107" s="51">
        <v>0</v>
      </c>
      <c r="AL107" s="69">
        <v>0</v>
      </c>
      <c r="AM107" s="65">
        <v>219818</v>
      </c>
      <c r="AN107" s="50">
        <v>106956</v>
      </c>
      <c r="AO107" s="50">
        <v>49217</v>
      </c>
      <c r="AP107" s="50">
        <v>63645</v>
      </c>
      <c r="AQ107" s="64">
        <v>219818</v>
      </c>
    </row>
    <row r="108" spans="1:43" s="53" customFormat="1" ht="12.75">
      <c r="A108" s="47" t="s">
        <v>338</v>
      </c>
      <c r="B108" s="48" t="s">
        <v>161</v>
      </c>
      <c r="C108" s="49">
        <v>1397</v>
      </c>
      <c r="D108" s="50">
        <v>71007</v>
      </c>
      <c r="E108" s="50">
        <v>9154</v>
      </c>
      <c r="F108" s="51">
        <v>0</v>
      </c>
      <c r="G108" s="64">
        <v>80161</v>
      </c>
      <c r="H108" s="65">
        <v>2304</v>
      </c>
      <c r="I108" s="50">
        <v>4211</v>
      </c>
      <c r="J108" s="50">
        <v>6939</v>
      </c>
      <c r="K108" s="50">
        <v>470</v>
      </c>
      <c r="L108" s="50">
        <v>3795</v>
      </c>
      <c r="M108" s="50">
        <v>11765</v>
      </c>
      <c r="N108" s="50">
        <v>3238</v>
      </c>
      <c r="O108" s="51">
        <v>0</v>
      </c>
      <c r="P108" s="51">
        <v>0</v>
      </c>
      <c r="Q108" s="51">
        <v>0</v>
      </c>
      <c r="R108" s="51">
        <v>0</v>
      </c>
      <c r="S108" s="64">
        <v>30418</v>
      </c>
      <c r="T108" s="51">
        <v>0</v>
      </c>
      <c r="U108" s="51">
        <v>0</v>
      </c>
      <c r="V108" s="51">
        <v>0</v>
      </c>
      <c r="W108" s="50">
        <v>942</v>
      </c>
      <c r="X108" s="51">
        <v>0</v>
      </c>
      <c r="Y108" s="50">
        <v>10778</v>
      </c>
      <c r="Z108" s="50">
        <v>1693</v>
      </c>
      <c r="AA108" s="50">
        <v>4370</v>
      </c>
      <c r="AB108" s="50">
        <v>1500</v>
      </c>
      <c r="AC108" s="51">
        <v>0</v>
      </c>
      <c r="AD108" s="45">
        <f t="shared" si="1"/>
        <v>19283</v>
      </c>
      <c r="AE108" s="51">
        <v>0</v>
      </c>
      <c r="AF108" s="51">
        <v>0</v>
      </c>
      <c r="AG108" s="51">
        <v>0</v>
      </c>
      <c r="AH108" s="51">
        <v>0</v>
      </c>
      <c r="AI108" s="51">
        <v>0</v>
      </c>
      <c r="AJ108" s="50">
        <v>18341</v>
      </c>
      <c r="AK108" s="51">
        <v>0</v>
      </c>
      <c r="AL108" s="69">
        <v>0</v>
      </c>
      <c r="AM108" s="65">
        <v>132166</v>
      </c>
      <c r="AN108" s="50">
        <v>80161</v>
      </c>
      <c r="AO108" s="50">
        <v>18341</v>
      </c>
      <c r="AP108" s="50">
        <v>33664</v>
      </c>
      <c r="AQ108" s="64">
        <v>132166</v>
      </c>
    </row>
    <row r="109" spans="1:43" s="53" customFormat="1" ht="12.75">
      <c r="A109" s="47" t="s">
        <v>336</v>
      </c>
      <c r="B109" s="48" t="s">
        <v>244</v>
      </c>
      <c r="C109" s="49">
        <v>1406</v>
      </c>
      <c r="D109" s="50">
        <v>42454</v>
      </c>
      <c r="E109" s="50">
        <v>11688</v>
      </c>
      <c r="F109" s="51">
        <v>0</v>
      </c>
      <c r="G109" s="64">
        <v>54142</v>
      </c>
      <c r="H109" s="65">
        <v>3757</v>
      </c>
      <c r="I109" s="50">
        <v>0</v>
      </c>
      <c r="J109" s="50">
        <v>2755</v>
      </c>
      <c r="K109" s="51">
        <v>120</v>
      </c>
      <c r="L109" s="50">
        <v>3081</v>
      </c>
      <c r="M109" s="50">
        <v>2756</v>
      </c>
      <c r="N109" s="50">
        <v>3792</v>
      </c>
      <c r="O109" s="51">
        <v>0</v>
      </c>
      <c r="P109" s="51">
        <v>0</v>
      </c>
      <c r="Q109" s="51">
        <v>0</v>
      </c>
      <c r="R109" s="50">
        <v>617</v>
      </c>
      <c r="S109" s="64">
        <v>13121</v>
      </c>
      <c r="T109" s="51">
        <v>0</v>
      </c>
      <c r="U109" s="51">
        <v>0</v>
      </c>
      <c r="V109" s="51">
        <v>1367</v>
      </c>
      <c r="W109" s="50">
        <v>3197</v>
      </c>
      <c r="X109" s="51">
        <v>0</v>
      </c>
      <c r="Y109" s="50">
        <v>5244</v>
      </c>
      <c r="Z109" s="50">
        <v>926</v>
      </c>
      <c r="AA109" s="50">
        <v>1256</v>
      </c>
      <c r="AB109" s="56" t="s">
        <v>392</v>
      </c>
      <c r="AC109" s="56" t="s">
        <v>392</v>
      </c>
      <c r="AD109" s="45">
        <f t="shared" si="1"/>
        <v>11990</v>
      </c>
      <c r="AE109" s="56" t="s">
        <v>392</v>
      </c>
      <c r="AF109" s="56" t="s">
        <v>392</v>
      </c>
      <c r="AG109" s="56" t="s">
        <v>392</v>
      </c>
      <c r="AH109" s="56" t="s">
        <v>392</v>
      </c>
      <c r="AI109" s="56" t="s">
        <v>392</v>
      </c>
      <c r="AJ109" s="50">
        <v>7426</v>
      </c>
      <c r="AK109" s="51">
        <v>0</v>
      </c>
      <c r="AL109" s="69">
        <v>0</v>
      </c>
      <c r="AM109" s="65">
        <v>83010</v>
      </c>
      <c r="AN109" s="50">
        <v>54142</v>
      </c>
      <c r="AO109" s="50">
        <v>7426</v>
      </c>
      <c r="AP109" s="50">
        <v>21442</v>
      </c>
      <c r="AQ109" s="64">
        <v>83010</v>
      </c>
    </row>
    <row r="110" spans="1:43" s="53" customFormat="1" ht="12.75">
      <c r="A110" s="47" t="s">
        <v>340</v>
      </c>
      <c r="B110" s="48" t="s">
        <v>111</v>
      </c>
      <c r="C110" s="49">
        <v>1380</v>
      </c>
      <c r="D110" s="50">
        <v>72166</v>
      </c>
      <c r="E110" s="50">
        <v>4002</v>
      </c>
      <c r="F110" s="51">
        <v>0</v>
      </c>
      <c r="G110" s="64">
        <v>76168</v>
      </c>
      <c r="H110" s="65">
        <v>4912</v>
      </c>
      <c r="I110" s="50">
        <v>7810</v>
      </c>
      <c r="J110" s="50">
        <v>6903</v>
      </c>
      <c r="K110" s="51">
        <v>0</v>
      </c>
      <c r="L110" s="50">
        <v>6375</v>
      </c>
      <c r="M110" s="50">
        <v>9560</v>
      </c>
      <c r="N110" s="50">
        <v>2557</v>
      </c>
      <c r="O110" s="50">
        <v>45</v>
      </c>
      <c r="P110" s="51">
        <v>0</v>
      </c>
      <c r="Q110" s="51">
        <v>0</v>
      </c>
      <c r="R110" s="50">
        <v>1207</v>
      </c>
      <c r="S110" s="64">
        <v>34457</v>
      </c>
      <c r="T110" s="51">
        <v>0</v>
      </c>
      <c r="U110" s="51">
        <v>0</v>
      </c>
      <c r="V110" s="51">
        <v>0</v>
      </c>
      <c r="W110" s="50">
        <v>300</v>
      </c>
      <c r="X110" s="51">
        <v>0</v>
      </c>
      <c r="Y110" s="50">
        <v>10952</v>
      </c>
      <c r="Z110" s="50">
        <v>1728</v>
      </c>
      <c r="AA110" s="50">
        <v>2098</v>
      </c>
      <c r="AB110" s="50">
        <v>1000</v>
      </c>
      <c r="AC110" s="51">
        <v>0</v>
      </c>
      <c r="AD110" s="45">
        <f t="shared" si="1"/>
        <v>16078</v>
      </c>
      <c r="AE110" s="51">
        <v>0</v>
      </c>
      <c r="AF110" s="51">
        <v>0</v>
      </c>
      <c r="AG110" s="51">
        <v>0</v>
      </c>
      <c r="AH110" s="51">
        <v>0</v>
      </c>
      <c r="AI110" s="51">
        <v>0</v>
      </c>
      <c r="AJ110" s="50">
        <v>15778</v>
      </c>
      <c r="AK110" s="51">
        <v>0</v>
      </c>
      <c r="AL110" s="69">
        <v>0</v>
      </c>
      <c r="AM110" s="65">
        <v>131615</v>
      </c>
      <c r="AN110" s="50">
        <v>76168</v>
      </c>
      <c r="AO110" s="50">
        <v>15778</v>
      </c>
      <c r="AP110" s="50">
        <v>39669</v>
      </c>
      <c r="AQ110" s="64">
        <v>131615</v>
      </c>
    </row>
    <row r="111" spans="1:43" s="53" customFormat="1" ht="12.75">
      <c r="A111" s="47" t="s">
        <v>311</v>
      </c>
      <c r="B111" s="48" t="s">
        <v>79</v>
      </c>
      <c r="C111" s="49">
        <v>2182</v>
      </c>
      <c r="D111" s="50">
        <v>46080</v>
      </c>
      <c r="E111" s="50">
        <v>3841</v>
      </c>
      <c r="F111" s="50">
        <v>4246</v>
      </c>
      <c r="G111" s="64">
        <v>54167</v>
      </c>
      <c r="H111" s="65">
        <v>2822</v>
      </c>
      <c r="I111" s="51">
        <v>0</v>
      </c>
      <c r="J111" s="50">
        <v>1095</v>
      </c>
      <c r="K111" s="50">
        <v>0</v>
      </c>
      <c r="L111" s="50">
        <v>2025</v>
      </c>
      <c r="M111" s="50">
        <v>3975</v>
      </c>
      <c r="N111" s="50">
        <v>2171</v>
      </c>
      <c r="O111" s="51">
        <v>0</v>
      </c>
      <c r="P111" s="51">
        <v>0</v>
      </c>
      <c r="Q111" s="51">
        <v>0</v>
      </c>
      <c r="R111" s="50">
        <v>225</v>
      </c>
      <c r="S111" s="64">
        <v>9491</v>
      </c>
      <c r="T111" s="51">
        <v>0</v>
      </c>
      <c r="U111" s="51">
        <v>0</v>
      </c>
      <c r="V111" s="51">
        <v>0</v>
      </c>
      <c r="W111" s="50">
        <v>240</v>
      </c>
      <c r="X111" s="51">
        <v>126</v>
      </c>
      <c r="Y111" s="50">
        <v>2430</v>
      </c>
      <c r="Z111" s="50">
        <v>515</v>
      </c>
      <c r="AA111" s="50">
        <v>1275</v>
      </c>
      <c r="AB111" s="50">
        <v>1500</v>
      </c>
      <c r="AC111" s="51">
        <v>0</v>
      </c>
      <c r="AD111" s="45">
        <f t="shared" si="1"/>
        <v>6086</v>
      </c>
      <c r="AE111" s="51">
        <v>436</v>
      </c>
      <c r="AF111" s="51">
        <v>0</v>
      </c>
      <c r="AG111" s="51">
        <v>171</v>
      </c>
      <c r="AH111" s="51">
        <v>0</v>
      </c>
      <c r="AI111" s="51">
        <v>0</v>
      </c>
      <c r="AJ111" s="50">
        <v>5846</v>
      </c>
      <c r="AK111" s="51">
        <v>607</v>
      </c>
      <c r="AL111" s="69">
        <v>0</v>
      </c>
      <c r="AM111" s="65">
        <v>72566</v>
      </c>
      <c r="AN111" s="50">
        <v>49921</v>
      </c>
      <c r="AO111" s="50">
        <v>6327</v>
      </c>
      <c r="AP111" s="50">
        <v>16925</v>
      </c>
      <c r="AQ111" s="64">
        <v>73173</v>
      </c>
    </row>
    <row r="112" spans="1:43" s="53" customFormat="1" ht="12.75">
      <c r="A112" s="47" t="s">
        <v>98</v>
      </c>
      <c r="B112" s="48" t="s">
        <v>99</v>
      </c>
      <c r="C112" s="49">
        <v>33924</v>
      </c>
      <c r="D112" s="50">
        <v>500907</v>
      </c>
      <c r="E112" s="50">
        <v>127839</v>
      </c>
      <c r="F112" s="51">
        <v>0</v>
      </c>
      <c r="G112" s="64">
        <v>628746</v>
      </c>
      <c r="H112" s="65">
        <v>30664</v>
      </c>
      <c r="I112" s="50">
        <v>117659</v>
      </c>
      <c r="J112" s="50">
        <v>8687</v>
      </c>
      <c r="K112" s="50">
        <v>11413</v>
      </c>
      <c r="L112" s="50">
        <v>27097</v>
      </c>
      <c r="M112" s="50">
        <v>59886</v>
      </c>
      <c r="N112" s="50">
        <v>120359</v>
      </c>
      <c r="O112" s="50">
        <v>2039</v>
      </c>
      <c r="P112" s="51">
        <v>0</v>
      </c>
      <c r="Q112" s="51">
        <v>0</v>
      </c>
      <c r="R112" s="50">
        <v>1087</v>
      </c>
      <c r="S112" s="64">
        <v>348227</v>
      </c>
      <c r="T112" s="51">
        <v>0</v>
      </c>
      <c r="U112" s="50">
        <v>24412</v>
      </c>
      <c r="V112" s="51">
        <v>0</v>
      </c>
      <c r="W112" s="50">
        <v>116935</v>
      </c>
      <c r="X112" s="51">
        <v>0</v>
      </c>
      <c r="Y112" s="50">
        <v>92300</v>
      </c>
      <c r="Z112" s="50">
        <v>18063</v>
      </c>
      <c r="AA112" s="50">
        <v>111856</v>
      </c>
      <c r="AB112" s="50">
        <v>2281</v>
      </c>
      <c r="AC112" s="51">
        <v>0</v>
      </c>
      <c r="AD112" s="45">
        <f t="shared" si="1"/>
        <v>365847</v>
      </c>
      <c r="AE112" s="50">
        <v>250</v>
      </c>
      <c r="AF112" s="51">
        <v>0</v>
      </c>
      <c r="AG112" s="51">
        <v>0</v>
      </c>
      <c r="AH112" s="51">
        <v>0</v>
      </c>
      <c r="AI112" s="51">
        <v>0</v>
      </c>
      <c r="AJ112" s="50">
        <v>224500</v>
      </c>
      <c r="AK112" s="50">
        <v>250</v>
      </c>
      <c r="AL112" s="69">
        <v>0</v>
      </c>
      <c r="AM112" s="65">
        <v>1373484</v>
      </c>
      <c r="AN112" s="50">
        <v>628746</v>
      </c>
      <c r="AO112" s="50">
        <v>224750</v>
      </c>
      <c r="AP112" s="50">
        <v>520238</v>
      </c>
      <c r="AQ112" s="64">
        <v>1373734</v>
      </c>
    </row>
    <row r="113" spans="1:43" s="53" customFormat="1" ht="12.75">
      <c r="A113" s="47" t="s">
        <v>53</v>
      </c>
      <c r="B113" s="48" t="s">
        <v>54</v>
      </c>
      <c r="C113" s="49">
        <v>76265</v>
      </c>
      <c r="D113" s="50">
        <v>2455306</v>
      </c>
      <c r="E113" s="50">
        <v>678368</v>
      </c>
      <c r="F113" s="51">
        <v>0</v>
      </c>
      <c r="G113" s="64">
        <v>3133674</v>
      </c>
      <c r="H113" s="65">
        <v>200381</v>
      </c>
      <c r="I113" s="50">
        <v>133666</v>
      </c>
      <c r="J113" s="50">
        <v>91986</v>
      </c>
      <c r="K113" s="50">
        <v>20283</v>
      </c>
      <c r="L113" s="50">
        <v>60413</v>
      </c>
      <c r="M113" s="50">
        <v>136815</v>
      </c>
      <c r="N113" s="50">
        <v>99245</v>
      </c>
      <c r="O113" s="50">
        <v>28082</v>
      </c>
      <c r="P113" s="51">
        <v>0</v>
      </c>
      <c r="Q113" s="51">
        <v>0</v>
      </c>
      <c r="R113" s="50">
        <v>6645</v>
      </c>
      <c r="S113" s="64">
        <v>577135</v>
      </c>
      <c r="T113" s="51">
        <v>0</v>
      </c>
      <c r="U113" s="51">
        <v>0</v>
      </c>
      <c r="V113" s="51">
        <v>0</v>
      </c>
      <c r="W113" s="50">
        <v>7366</v>
      </c>
      <c r="X113" s="50">
        <v>111807</v>
      </c>
      <c r="Y113" s="50">
        <v>351037</v>
      </c>
      <c r="Z113" s="50">
        <v>19424</v>
      </c>
      <c r="AA113" s="50">
        <v>151509</v>
      </c>
      <c r="AB113" s="50">
        <v>179870</v>
      </c>
      <c r="AC113" s="50">
        <v>13045</v>
      </c>
      <c r="AD113" s="45">
        <f t="shared" si="1"/>
        <v>834058</v>
      </c>
      <c r="AE113" s="50">
        <v>1304</v>
      </c>
      <c r="AF113" s="50">
        <v>344</v>
      </c>
      <c r="AG113" s="51">
        <v>0</v>
      </c>
      <c r="AH113" s="50">
        <v>10620</v>
      </c>
      <c r="AI113" s="51">
        <v>0</v>
      </c>
      <c r="AJ113" s="50">
        <v>826692</v>
      </c>
      <c r="AK113" s="50">
        <v>12268</v>
      </c>
      <c r="AL113" s="69">
        <v>0</v>
      </c>
      <c r="AM113" s="65">
        <v>4745248</v>
      </c>
      <c r="AN113" s="50">
        <v>3133674</v>
      </c>
      <c r="AO113" s="50">
        <v>727153</v>
      </c>
      <c r="AP113" s="50">
        <v>896689</v>
      </c>
      <c r="AQ113" s="64">
        <v>4757516</v>
      </c>
    </row>
    <row r="114" spans="1:43" s="53" customFormat="1" ht="12.75">
      <c r="A114" s="47" t="s">
        <v>349</v>
      </c>
      <c r="B114" s="48" t="s">
        <v>63</v>
      </c>
      <c r="C114" s="49">
        <v>935</v>
      </c>
      <c r="D114" s="50">
        <v>44210</v>
      </c>
      <c r="E114" s="50">
        <v>3382</v>
      </c>
      <c r="F114" s="51">
        <v>0</v>
      </c>
      <c r="G114" s="64">
        <v>47592</v>
      </c>
      <c r="H114" s="65">
        <v>1624</v>
      </c>
      <c r="I114" s="50">
        <v>2870</v>
      </c>
      <c r="J114" s="50">
        <v>3900</v>
      </c>
      <c r="K114" s="50">
        <v>44</v>
      </c>
      <c r="L114" s="50">
        <v>4113</v>
      </c>
      <c r="M114" s="50">
        <v>7824</v>
      </c>
      <c r="N114" s="50">
        <v>4744</v>
      </c>
      <c r="O114" s="51">
        <v>0</v>
      </c>
      <c r="P114" s="51">
        <v>0</v>
      </c>
      <c r="Q114" s="51">
        <v>0</v>
      </c>
      <c r="R114" s="50">
        <v>183</v>
      </c>
      <c r="S114" s="64">
        <v>23678</v>
      </c>
      <c r="T114" s="51">
        <v>0</v>
      </c>
      <c r="U114" s="51">
        <v>0</v>
      </c>
      <c r="V114" s="51">
        <v>0</v>
      </c>
      <c r="W114" s="51">
        <v>0</v>
      </c>
      <c r="X114" s="51">
        <v>0</v>
      </c>
      <c r="Y114" s="50">
        <v>10403</v>
      </c>
      <c r="Z114" s="50">
        <v>498</v>
      </c>
      <c r="AA114" s="50">
        <v>2728</v>
      </c>
      <c r="AB114" s="51">
        <v>0</v>
      </c>
      <c r="AC114" s="51">
        <v>0</v>
      </c>
      <c r="AD114" s="45">
        <f t="shared" si="1"/>
        <v>13629</v>
      </c>
      <c r="AE114" s="50">
        <v>1000</v>
      </c>
      <c r="AF114" s="51">
        <v>0</v>
      </c>
      <c r="AG114" s="51">
        <v>0</v>
      </c>
      <c r="AH114" s="51">
        <v>0</v>
      </c>
      <c r="AI114" s="51">
        <v>0</v>
      </c>
      <c r="AJ114" s="50">
        <v>13629</v>
      </c>
      <c r="AK114" s="50">
        <v>1000</v>
      </c>
      <c r="AL114" s="69">
        <v>0</v>
      </c>
      <c r="AM114" s="65">
        <v>86523</v>
      </c>
      <c r="AN114" s="50">
        <v>47592</v>
      </c>
      <c r="AO114" s="50">
        <v>14629</v>
      </c>
      <c r="AP114" s="50">
        <v>25302</v>
      </c>
      <c r="AQ114" s="64">
        <v>87523</v>
      </c>
    </row>
    <row r="115" spans="1:43" s="53" customFormat="1" ht="12.75">
      <c r="A115" s="47" t="s">
        <v>86</v>
      </c>
      <c r="B115" s="48" t="s">
        <v>87</v>
      </c>
      <c r="C115" s="49">
        <v>37128</v>
      </c>
      <c r="D115" s="50">
        <v>497568</v>
      </c>
      <c r="E115" s="50">
        <v>116098</v>
      </c>
      <c r="F115" s="51">
        <v>0</v>
      </c>
      <c r="G115" s="64">
        <v>613666</v>
      </c>
      <c r="H115" s="65">
        <v>24304</v>
      </c>
      <c r="I115" s="50">
        <v>29705</v>
      </c>
      <c r="J115" s="50">
        <v>29453</v>
      </c>
      <c r="K115" s="50">
        <v>464</v>
      </c>
      <c r="L115" s="50">
        <v>22034</v>
      </c>
      <c r="M115" s="50">
        <v>73521</v>
      </c>
      <c r="N115" s="50">
        <v>70449</v>
      </c>
      <c r="O115" s="50">
        <v>14</v>
      </c>
      <c r="P115" s="50">
        <v>462689</v>
      </c>
      <c r="Q115" s="51">
        <v>0</v>
      </c>
      <c r="R115" s="50">
        <v>3936</v>
      </c>
      <c r="S115" s="64">
        <v>692265</v>
      </c>
      <c r="T115" s="51">
        <v>0</v>
      </c>
      <c r="U115" s="51">
        <v>0</v>
      </c>
      <c r="V115" s="51">
        <v>112000</v>
      </c>
      <c r="W115" s="50">
        <v>24274</v>
      </c>
      <c r="X115" s="50">
        <v>0</v>
      </c>
      <c r="Y115" s="50">
        <v>87500</v>
      </c>
      <c r="Z115" s="50">
        <v>7774</v>
      </c>
      <c r="AA115" s="50">
        <v>37098</v>
      </c>
      <c r="AB115" s="50">
        <v>14848</v>
      </c>
      <c r="AC115" s="50">
        <v>0</v>
      </c>
      <c r="AD115" s="45">
        <f t="shared" si="1"/>
        <v>283494</v>
      </c>
      <c r="AE115" s="50">
        <v>0</v>
      </c>
      <c r="AF115" s="51">
        <v>0</v>
      </c>
      <c r="AG115" s="51">
        <v>0</v>
      </c>
      <c r="AH115" s="51">
        <v>0</v>
      </c>
      <c r="AI115" s="51">
        <v>0</v>
      </c>
      <c r="AJ115" s="50">
        <v>147220</v>
      </c>
      <c r="AK115" s="50">
        <v>0</v>
      </c>
      <c r="AL115" s="69">
        <v>0</v>
      </c>
      <c r="AM115" s="65">
        <v>1613729</v>
      </c>
      <c r="AN115" s="50">
        <v>613666</v>
      </c>
      <c r="AO115" s="50">
        <v>147220</v>
      </c>
      <c r="AP115" s="50">
        <v>852843</v>
      </c>
      <c r="AQ115" s="64">
        <v>1613729</v>
      </c>
    </row>
    <row r="116" spans="1:43" s="53" customFormat="1" ht="12.75">
      <c r="A116" s="47" t="s">
        <v>62</v>
      </c>
      <c r="B116" s="48" t="s">
        <v>63</v>
      </c>
      <c r="C116" s="49">
        <v>64696</v>
      </c>
      <c r="D116" s="50">
        <v>1667602</v>
      </c>
      <c r="E116" s="50">
        <v>519539</v>
      </c>
      <c r="F116" s="51">
        <v>0</v>
      </c>
      <c r="G116" s="64">
        <v>2187141</v>
      </c>
      <c r="H116" s="65">
        <v>105370</v>
      </c>
      <c r="I116" s="50">
        <v>41473</v>
      </c>
      <c r="J116" s="50">
        <v>59379</v>
      </c>
      <c r="K116" s="50">
        <v>253</v>
      </c>
      <c r="L116" s="50">
        <v>55990</v>
      </c>
      <c r="M116" s="50">
        <v>75485</v>
      </c>
      <c r="N116" s="50">
        <v>138257</v>
      </c>
      <c r="O116" s="50">
        <v>5574</v>
      </c>
      <c r="P116" s="51">
        <v>0</v>
      </c>
      <c r="Q116" s="51">
        <v>0</v>
      </c>
      <c r="R116" s="50">
        <v>238516</v>
      </c>
      <c r="S116" s="64">
        <v>614927</v>
      </c>
      <c r="T116" s="51">
        <v>0</v>
      </c>
      <c r="U116" s="51">
        <v>0</v>
      </c>
      <c r="V116" s="51">
        <v>0</v>
      </c>
      <c r="W116" s="50">
        <v>205832</v>
      </c>
      <c r="X116" s="51">
        <v>0</v>
      </c>
      <c r="Y116" s="50">
        <v>153109</v>
      </c>
      <c r="Z116" s="50">
        <v>14475</v>
      </c>
      <c r="AA116" s="50">
        <v>101551</v>
      </c>
      <c r="AB116" s="50">
        <v>100719</v>
      </c>
      <c r="AC116" s="51">
        <v>0</v>
      </c>
      <c r="AD116" s="45">
        <f t="shared" si="1"/>
        <v>575686</v>
      </c>
      <c r="AE116" s="50">
        <v>12</v>
      </c>
      <c r="AF116" s="51">
        <v>0</v>
      </c>
      <c r="AG116" s="51">
        <v>0</v>
      </c>
      <c r="AH116" s="51">
        <v>0</v>
      </c>
      <c r="AI116" s="51">
        <v>0</v>
      </c>
      <c r="AJ116" s="50">
        <v>369854</v>
      </c>
      <c r="AK116" s="50">
        <v>12</v>
      </c>
      <c r="AL116" s="69">
        <v>0</v>
      </c>
      <c r="AM116" s="65">
        <v>3483124</v>
      </c>
      <c r="AN116" s="50">
        <v>2187141</v>
      </c>
      <c r="AO116" s="50">
        <v>369866</v>
      </c>
      <c r="AP116" s="50">
        <v>926129</v>
      </c>
      <c r="AQ116" s="64">
        <v>3483136</v>
      </c>
    </row>
    <row r="117" spans="1:44" s="53" customFormat="1" ht="12.75">
      <c r="A117" s="47" t="s">
        <v>320</v>
      </c>
      <c r="B117" s="48" t="s">
        <v>126</v>
      </c>
      <c r="C117" s="49">
        <v>1841</v>
      </c>
      <c r="D117" s="50">
        <v>42042</v>
      </c>
      <c r="E117" s="50">
        <v>6072</v>
      </c>
      <c r="F117" s="51">
        <v>0</v>
      </c>
      <c r="G117" s="64">
        <v>48114</v>
      </c>
      <c r="H117" s="65">
        <v>1200</v>
      </c>
      <c r="I117" s="50">
        <v>761</v>
      </c>
      <c r="J117" s="50">
        <v>4859</v>
      </c>
      <c r="K117" s="51"/>
      <c r="L117" s="50">
        <v>2169</v>
      </c>
      <c r="M117" s="50">
        <v>3766</v>
      </c>
      <c r="N117" s="50">
        <v>1178</v>
      </c>
      <c r="O117" s="50">
        <v>25</v>
      </c>
      <c r="P117" s="51"/>
      <c r="Q117" s="51"/>
      <c r="R117" s="51"/>
      <c r="S117" s="64">
        <v>12758</v>
      </c>
      <c r="T117" s="51">
        <v>0</v>
      </c>
      <c r="U117" s="51">
        <v>0</v>
      </c>
      <c r="V117" s="51">
        <v>0</v>
      </c>
      <c r="W117" s="51">
        <v>832</v>
      </c>
      <c r="X117" s="51">
        <v>0</v>
      </c>
      <c r="Y117" s="50">
        <v>11000</v>
      </c>
      <c r="Z117" s="50">
        <v>1000</v>
      </c>
      <c r="AA117" s="50">
        <v>100</v>
      </c>
      <c r="AB117" s="51">
        <v>0</v>
      </c>
      <c r="AC117" s="51">
        <v>0</v>
      </c>
      <c r="AD117" s="45">
        <f t="shared" si="1"/>
        <v>12932</v>
      </c>
      <c r="AE117" s="50">
        <v>1727</v>
      </c>
      <c r="AF117" s="51">
        <v>0</v>
      </c>
      <c r="AG117" s="51">
        <v>0</v>
      </c>
      <c r="AH117" s="51">
        <v>0</v>
      </c>
      <c r="AI117" s="51">
        <v>0</v>
      </c>
      <c r="AJ117" s="50">
        <v>12100</v>
      </c>
      <c r="AK117" s="50">
        <v>1727</v>
      </c>
      <c r="AL117" s="69">
        <v>0</v>
      </c>
      <c r="AM117" s="65">
        <v>75004</v>
      </c>
      <c r="AN117" s="50">
        <v>48114</v>
      </c>
      <c r="AO117" s="50">
        <v>13827</v>
      </c>
      <c r="AP117" s="50">
        <v>14790</v>
      </c>
      <c r="AQ117" s="64">
        <v>76731</v>
      </c>
      <c r="AR117" s="58"/>
    </row>
    <row r="118" spans="1:43" s="53" customFormat="1" ht="12.75">
      <c r="A118" s="47" t="s">
        <v>27</v>
      </c>
      <c r="B118" s="48" t="s">
        <v>28</v>
      </c>
      <c r="C118" s="49">
        <v>242837</v>
      </c>
      <c r="D118" s="50">
        <v>4948190</v>
      </c>
      <c r="E118" s="50">
        <v>1636785</v>
      </c>
      <c r="F118" s="56" t="s">
        <v>392</v>
      </c>
      <c r="G118" s="64">
        <v>6584975</v>
      </c>
      <c r="H118" s="65">
        <v>190684</v>
      </c>
      <c r="I118" s="50">
        <v>601731</v>
      </c>
      <c r="J118" s="50">
        <v>184506</v>
      </c>
      <c r="K118" s="50">
        <v>5190</v>
      </c>
      <c r="L118" s="50">
        <v>91836</v>
      </c>
      <c r="M118" s="50">
        <v>553152</v>
      </c>
      <c r="N118" s="50">
        <v>78542</v>
      </c>
      <c r="O118" s="50">
        <v>2260</v>
      </c>
      <c r="P118" s="50"/>
      <c r="Q118" s="52"/>
      <c r="R118" s="50">
        <v>10243</v>
      </c>
      <c r="S118" s="64">
        <v>1527460</v>
      </c>
      <c r="T118" s="52"/>
      <c r="U118" s="52"/>
      <c r="V118" s="52"/>
      <c r="W118" s="50">
        <v>62988</v>
      </c>
      <c r="X118" s="56" t="s">
        <v>392</v>
      </c>
      <c r="Y118" s="50">
        <v>384712</v>
      </c>
      <c r="Z118" s="50">
        <v>96904</v>
      </c>
      <c r="AA118" s="50">
        <v>377120</v>
      </c>
      <c r="AB118" s="50">
        <v>711699</v>
      </c>
      <c r="AC118" s="56" t="s">
        <v>392</v>
      </c>
      <c r="AD118" s="45">
        <f t="shared" si="1"/>
        <v>1633423</v>
      </c>
      <c r="AE118" s="50">
        <v>26425</v>
      </c>
      <c r="AF118" s="52">
        <v>0</v>
      </c>
      <c r="AG118" s="56" t="s">
        <v>392</v>
      </c>
      <c r="AH118" s="50">
        <v>0</v>
      </c>
      <c r="AI118" s="56" t="s">
        <v>392</v>
      </c>
      <c r="AJ118" s="50">
        <v>1570435</v>
      </c>
      <c r="AK118" s="50">
        <v>26425</v>
      </c>
      <c r="AL118" s="70" t="s">
        <v>392</v>
      </c>
      <c r="AM118" s="65">
        <v>9936542</v>
      </c>
      <c r="AN118" s="50">
        <v>6584975</v>
      </c>
      <c r="AO118" s="50">
        <v>1596860</v>
      </c>
      <c r="AP118" s="50">
        <v>1781132</v>
      </c>
      <c r="AQ118" s="64">
        <v>9962967</v>
      </c>
    </row>
    <row r="119" spans="1:43" s="53" customFormat="1" ht="12.75">
      <c r="A119" s="47" t="s">
        <v>101</v>
      </c>
      <c r="B119" s="48" t="s">
        <v>102</v>
      </c>
      <c r="C119" s="49">
        <v>32807</v>
      </c>
      <c r="D119" s="50">
        <v>721038</v>
      </c>
      <c r="E119" s="50">
        <v>163424</v>
      </c>
      <c r="F119" s="51">
        <v>0</v>
      </c>
      <c r="G119" s="64">
        <v>884462</v>
      </c>
      <c r="H119" s="65">
        <v>22245</v>
      </c>
      <c r="I119" s="50">
        <v>28509</v>
      </c>
      <c r="J119" s="50">
        <v>46680</v>
      </c>
      <c r="K119" s="50">
        <v>499</v>
      </c>
      <c r="L119" s="50">
        <v>17732</v>
      </c>
      <c r="M119" s="50">
        <v>112640</v>
      </c>
      <c r="N119" s="50">
        <v>180766</v>
      </c>
      <c r="O119" s="50">
        <v>2352</v>
      </c>
      <c r="P119" s="51">
        <v>0</v>
      </c>
      <c r="Q119" s="51">
        <v>0</v>
      </c>
      <c r="R119" s="50">
        <v>31207</v>
      </c>
      <c r="S119" s="64">
        <v>420385</v>
      </c>
      <c r="T119" s="51">
        <v>0</v>
      </c>
      <c r="U119" s="51">
        <v>0</v>
      </c>
      <c r="V119" s="51">
        <v>0</v>
      </c>
      <c r="W119" s="50">
        <v>12295</v>
      </c>
      <c r="X119" s="51">
        <v>0</v>
      </c>
      <c r="Y119" s="50">
        <v>101746</v>
      </c>
      <c r="Z119" s="50">
        <v>12842</v>
      </c>
      <c r="AA119" s="50">
        <v>34981</v>
      </c>
      <c r="AB119" s="50">
        <v>56282</v>
      </c>
      <c r="AC119" s="50">
        <v>13593</v>
      </c>
      <c r="AD119" s="45">
        <f t="shared" si="1"/>
        <v>231739</v>
      </c>
      <c r="AE119" s="50">
        <v>541</v>
      </c>
      <c r="AF119" s="51">
        <v>0</v>
      </c>
      <c r="AG119" s="51">
        <v>0</v>
      </c>
      <c r="AH119" s="51">
        <v>0</v>
      </c>
      <c r="AI119" s="51">
        <v>0</v>
      </c>
      <c r="AJ119" s="50">
        <v>219444</v>
      </c>
      <c r="AK119" s="50">
        <v>541</v>
      </c>
      <c r="AL119" s="69">
        <v>0</v>
      </c>
      <c r="AM119" s="65">
        <v>1558831</v>
      </c>
      <c r="AN119" s="50">
        <v>884462</v>
      </c>
      <c r="AO119" s="50">
        <v>219985</v>
      </c>
      <c r="AP119" s="50">
        <v>454925</v>
      </c>
      <c r="AQ119" s="64">
        <v>1559372</v>
      </c>
    </row>
    <row r="120" spans="1:43" s="53" customFormat="1" ht="12.75">
      <c r="A120" s="47" t="s">
        <v>155</v>
      </c>
      <c r="B120" s="48" t="s">
        <v>128</v>
      </c>
      <c r="C120" s="49">
        <v>18030</v>
      </c>
      <c r="D120" s="50">
        <v>706403</v>
      </c>
      <c r="E120" s="50">
        <v>94551</v>
      </c>
      <c r="F120" s="50">
        <v>5706</v>
      </c>
      <c r="G120" s="64">
        <v>806660</v>
      </c>
      <c r="H120" s="65">
        <v>51246</v>
      </c>
      <c r="I120" s="50">
        <v>50537</v>
      </c>
      <c r="J120" s="50">
        <v>6970</v>
      </c>
      <c r="K120" s="50">
        <v>338</v>
      </c>
      <c r="L120" s="50">
        <v>20019</v>
      </c>
      <c r="M120" s="50">
        <v>96687</v>
      </c>
      <c r="N120" s="50">
        <v>18794</v>
      </c>
      <c r="O120" s="51">
        <v>0</v>
      </c>
      <c r="P120" s="51">
        <v>0</v>
      </c>
      <c r="Q120" s="52">
        <v>0</v>
      </c>
      <c r="R120" s="50">
        <v>114560</v>
      </c>
      <c r="S120" s="64">
        <v>307905</v>
      </c>
      <c r="T120" s="51">
        <v>0</v>
      </c>
      <c r="U120" s="51">
        <v>0</v>
      </c>
      <c r="V120" s="51">
        <v>0</v>
      </c>
      <c r="W120" s="50">
        <v>12739</v>
      </c>
      <c r="X120" s="50">
        <v>9667</v>
      </c>
      <c r="Y120" s="50">
        <v>99311</v>
      </c>
      <c r="Z120" s="50">
        <v>5520</v>
      </c>
      <c r="AA120" s="50">
        <v>45095</v>
      </c>
      <c r="AB120" s="50">
        <v>5146</v>
      </c>
      <c r="AC120" s="51">
        <v>0</v>
      </c>
      <c r="AD120" s="45">
        <f t="shared" si="1"/>
        <v>177478</v>
      </c>
      <c r="AE120" s="51">
        <v>0</v>
      </c>
      <c r="AF120" s="51">
        <v>0</v>
      </c>
      <c r="AG120" s="51">
        <v>0</v>
      </c>
      <c r="AH120" s="51">
        <v>0</v>
      </c>
      <c r="AI120" s="51">
        <v>0</v>
      </c>
      <c r="AJ120" s="50">
        <v>164739</v>
      </c>
      <c r="AK120" s="51">
        <v>0</v>
      </c>
      <c r="AL120" s="69">
        <v>0</v>
      </c>
      <c r="AM120" s="65">
        <v>1343289</v>
      </c>
      <c r="AN120" s="50">
        <v>800954</v>
      </c>
      <c r="AO120" s="50">
        <v>155072</v>
      </c>
      <c r="AP120" s="50">
        <v>387263</v>
      </c>
      <c r="AQ120" s="64">
        <v>1343289</v>
      </c>
    </row>
    <row r="121" spans="1:43" s="53" customFormat="1" ht="12.75">
      <c r="A121" s="47" t="s">
        <v>242</v>
      </c>
      <c r="B121" s="48" t="s">
        <v>132</v>
      </c>
      <c r="C121" s="49">
        <v>6761</v>
      </c>
      <c r="D121" s="50">
        <v>145532</v>
      </c>
      <c r="E121" s="50">
        <v>22327</v>
      </c>
      <c r="F121" s="51">
        <v>0</v>
      </c>
      <c r="G121" s="64">
        <v>167859</v>
      </c>
      <c r="H121" s="65">
        <v>10906</v>
      </c>
      <c r="I121" s="50">
        <v>19872</v>
      </c>
      <c r="J121" s="50">
        <v>4663</v>
      </c>
      <c r="K121" s="50">
        <v>547</v>
      </c>
      <c r="L121" s="50">
        <v>9242</v>
      </c>
      <c r="M121" s="50">
        <v>26848</v>
      </c>
      <c r="N121" s="50">
        <v>9997</v>
      </c>
      <c r="O121" s="50">
        <v>5000</v>
      </c>
      <c r="P121" s="51">
        <v>0</v>
      </c>
      <c r="Q121" s="51">
        <v>2500</v>
      </c>
      <c r="R121" s="50">
        <v>0</v>
      </c>
      <c r="S121" s="64">
        <v>78669</v>
      </c>
      <c r="T121" s="50">
        <v>1500</v>
      </c>
      <c r="U121" s="50">
        <v>2000</v>
      </c>
      <c r="V121" s="50">
        <v>9920</v>
      </c>
      <c r="W121" s="50">
        <v>11799</v>
      </c>
      <c r="X121" s="51">
        <v>0</v>
      </c>
      <c r="Y121" s="50">
        <v>22950</v>
      </c>
      <c r="Z121" s="50">
        <v>3561</v>
      </c>
      <c r="AA121" s="50">
        <v>3206</v>
      </c>
      <c r="AB121" s="50">
        <v>1000</v>
      </c>
      <c r="AC121" s="50">
        <v>0</v>
      </c>
      <c r="AD121" s="45">
        <f t="shared" si="1"/>
        <v>55936</v>
      </c>
      <c r="AE121" s="51">
        <v>0</v>
      </c>
      <c r="AF121" s="51">
        <v>0</v>
      </c>
      <c r="AG121" s="51">
        <v>0</v>
      </c>
      <c r="AH121" s="51">
        <v>0</v>
      </c>
      <c r="AI121" s="51">
        <v>0</v>
      </c>
      <c r="AJ121" s="50">
        <v>30717</v>
      </c>
      <c r="AK121" s="51">
        <v>0</v>
      </c>
      <c r="AL121" s="69">
        <v>0</v>
      </c>
      <c r="AM121" s="65">
        <v>313370</v>
      </c>
      <c r="AN121" s="50">
        <v>167859</v>
      </c>
      <c r="AO121" s="50">
        <v>30717</v>
      </c>
      <c r="AP121" s="50">
        <v>114794</v>
      </c>
      <c r="AQ121" s="64">
        <v>313370</v>
      </c>
    </row>
    <row r="122" spans="1:43" s="53" customFormat="1" ht="12.75">
      <c r="A122" s="47" t="s">
        <v>190</v>
      </c>
      <c r="B122" s="48" t="s">
        <v>191</v>
      </c>
      <c r="C122" s="49">
        <v>11347</v>
      </c>
      <c r="D122" s="50">
        <v>202779</v>
      </c>
      <c r="E122" s="50">
        <v>20532</v>
      </c>
      <c r="F122" s="51">
        <v>2193</v>
      </c>
      <c r="G122" s="64">
        <v>225504</v>
      </c>
      <c r="H122" s="65">
        <v>10422</v>
      </c>
      <c r="I122" s="50">
        <v>9612</v>
      </c>
      <c r="J122" s="50">
        <v>24782</v>
      </c>
      <c r="K122" s="50">
        <v>706</v>
      </c>
      <c r="L122" s="50">
        <v>9323</v>
      </c>
      <c r="M122" s="50">
        <v>27402</v>
      </c>
      <c r="N122" s="50">
        <v>89177</v>
      </c>
      <c r="O122" s="51">
        <v>0</v>
      </c>
      <c r="P122" s="51">
        <v>0</v>
      </c>
      <c r="Q122" s="51">
        <v>0</v>
      </c>
      <c r="R122" s="50">
        <v>1374</v>
      </c>
      <c r="S122" s="64">
        <v>162376</v>
      </c>
      <c r="T122" s="51">
        <v>0</v>
      </c>
      <c r="U122" s="51">
        <v>0</v>
      </c>
      <c r="V122" s="51">
        <v>0</v>
      </c>
      <c r="W122" s="50">
        <v>4040</v>
      </c>
      <c r="X122" s="50">
        <v>7529</v>
      </c>
      <c r="Y122" s="50">
        <v>57276</v>
      </c>
      <c r="Z122" s="50">
        <v>4010</v>
      </c>
      <c r="AA122" s="50">
        <v>20993</v>
      </c>
      <c r="AB122" s="50">
        <v>6131</v>
      </c>
      <c r="AC122" s="51">
        <v>620</v>
      </c>
      <c r="AD122" s="45">
        <f t="shared" si="1"/>
        <v>100599</v>
      </c>
      <c r="AE122" s="50">
        <v>878</v>
      </c>
      <c r="AF122" s="51">
        <v>0</v>
      </c>
      <c r="AG122" s="50">
        <v>53</v>
      </c>
      <c r="AH122" s="51">
        <v>0</v>
      </c>
      <c r="AI122" s="51">
        <v>0</v>
      </c>
      <c r="AJ122" s="50">
        <v>96559</v>
      </c>
      <c r="AK122" s="50">
        <v>931</v>
      </c>
      <c r="AL122" s="69">
        <v>0</v>
      </c>
      <c r="AM122" s="65">
        <v>498901</v>
      </c>
      <c r="AN122" s="50">
        <v>223311</v>
      </c>
      <c r="AO122" s="50">
        <v>89961</v>
      </c>
      <c r="AP122" s="50">
        <v>186560</v>
      </c>
      <c r="AQ122" s="64">
        <v>499832</v>
      </c>
    </row>
    <row r="123" spans="1:43" s="53" customFormat="1" ht="12.75">
      <c r="A123" s="47" t="s">
        <v>342</v>
      </c>
      <c r="B123" s="48" t="s">
        <v>343</v>
      </c>
      <c r="C123" s="49">
        <v>1272</v>
      </c>
      <c r="D123" s="50">
        <v>58003</v>
      </c>
      <c r="E123" s="50">
        <v>4586</v>
      </c>
      <c r="F123" s="51">
        <v>0</v>
      </c>
      <c r="G123" s="64">
        <v>62589</v>
      </c>
      <c r="H123" s="65">
        <v>6344</v>
      </c>
      <c r="I123" s="50">
        <v>3109</v>
      </c>
      <c r="J123" s="50">
        <v>3777</v>
      </c>
      <c r="K123" s="50">
        <v>111</v>
      </c>
      <c r="L123" s="50">
        <v>6788</v>
      </c>
      <c r="M123" s="50">
        <v>7610</v>
      </c>
      <c r="N123" s="50">
        <v>2105</v>
      </c>
      <c r="O123" s="50">
        <v>20</v>
      </c>
      <c r="P123" s="51">
        <v>0</v>
      </c>
      <c r="Q123" s="51">
        <v>0</v>
      </c>
      <c r="R123" s="51">
        <v>0</v>
      </c>
      <c r="S123" s="64">
        <v>23520</v>
      </c>
      <c r="T123" s="51">
        <v>0</v>
      </c>
      <c r="U123" s="51">
        <v>0</v>
      </c>
      <c r="V123" s="51">
        <v>0</v>
      </c>
      <c r="W123" s="51">
        <v>234</v>
      </c>
      <c r="X123" s="51">
        <v>0</v>
      </c>
      <c r="Y123" s="50">
        <v>14460</v>
      </c>
      <c r="Z123" s="50">
        <v>1037</v>
      </c>
      <c r="AA123" s="50">
        <v>4977</v>
      </c>
      <c r="AB123" s="51">
        <v>0</v>
      </c>
      <c r="AC123" s="51">
        <v>0</v>
      </c>
      <c r="AD123" s="45">
        <f t="shared" si="1"/>
        <v>20708</v>
      </c>
      <c r="AE123" s="51">
        <v>0</v>
      </c>
      <c r="AF123" s="51">
        <v>0</v>
      </c>
      <c r="AG123" s="51">
        <v>0</v>
      </c>
      <c r="AH123" s="51">
        <v>0</v>
      </c>
      <c r="AI123" s="51">
        <v>0</v>
      </c>
      <c r="AJ123" s="50">
        <v>20474</v>
      </c>
      <c r="AK123" s="51">
        <v>0</v>
      </c>
      <c r="AL123" s="69">
        <v>0</v>
      </c>
      <c r="AM123" s="65">
        <v>113161</v>
      </c>
      <c r="AN123" s="50">
        <v>62589</v>
      </c>
      <c r="AO123" s="50">
        <v>20474</v>
      </c>
      <c r="AP123" s="50">
        <v>30098</v>
      </c>
      <c r="AQ123" s="64">
        <v>113161</v>
      </c>
    </row>
    <row r="124" spans="1:43" s="53" customFormat="1" ht="12.75">
      <c r="A124" s="47" t="s">
        <v>229</v>
      </c>
      <c r="B124" s="48" t="s">
        <v>171</v>
      </c>
      <c r="C124" s="49">
        <v>8447</v>
      </c>
      <c r="D124" s="50">
        <v>136698</v>
      </c>
      <c r="E124" s="50">
        <v>10384</v>
      </c>
      <c r="F124" s="51">
        <v>0</v>
      </c>
      <c r="G124" s="64">
        <v>147082</v>
      </c>
      <c r="H124" s="65">
        <v>6665</v>
      </c>
      <c r="I124" s="50">
        <v>13664</v>
      </c>
      <c r="J124" s="50">
        <v>6360</v>
      </c>
      <c r="K124" s="50">
        <v>9</v>
      </c>
      <c r="L124" s="50">
        <v>6740</v>
      </c>
      <c r="M124" s="50">
        <v>19089</v>
      </c>
      <c r="N124" s="50">
        <v>7847</v>
      </c>
      <c r="O124" s="51">
        <v>0</v>
      </c>
      <c r="P124" s="51">
        <v>0</v>
      </c>
      <c r="Q124" s="51">
        <v>0</v>
      </c>
      <c r="R124" s="50">
        <v>789</v>
      </c>
      <c r="S124" s="64">
        <v>54498</v>
      </c>
      <c r="T124" s="51">
        <v>0</v>
      </c>
      <c r="U124" s="51">
        <v>0</v>
      </c>
      <c r="V124" s="51">
        <v>0</v>
      </c>
      <c r="W124" s="50">
        <v>3910</v>
      </c>
      <c r="X124" s="51">
        <v>0</v>
      </c>
      <c r="Y124" s="50">
        <v>11315</v>
      </c>
      <c r="Z124" s="50">
        <v>1713</v>
      </c>
      <c r="AA124" s="50">
        <v>3076</v>
      </c>
      <c r="AB124" s="50">
        <v>5570</v>
      </c>
      <c r="AC124" s="51">
        <v>0</v>
      </c>
      <c r="AD124" s="45">
        <f t="shared" si="1"/>
        <v>25584</v>
      </c>
      <c r="AE124" s="51">
        <v>0</v>
      </c>
      <c r="AF124" s="51">
        <v>0</v>
      </c>
      <c r="AG124" s="51">
        <v>0</v>
      </c>
      <c r="AH124" s="51">
        <v>0</v>
      </c>
      <c r="AI124" s="51">
        <v>0</v>
      </c>
      <c r="AJ124" s="50">
        <v>21674</v>
      </c>
      <c r="AK124" s="50">
        <v>592</v>
      </c>
      <c r="AL124" s="64">
        <v>592</v>
      </c>
      <c r="AM124" s="65">
        <v>233829</v>
      </c>
      <c r="AN124" s="50">
        <v>147082</v>
      </c>
      <c r="AO124" s="50">
        <v>21674</v>
      </c>
      <c r="AP124" s="50">
        <v>65665</v>
      </c>
      <c r="AQ124" s="64">
        <v>234421</v>
      </c>
    </row>
    <row r="125" spans="1:43" s="53" customFormat="1" ht="12.75">
      <c r="A125" s="47" t="s">
        <v>94</v>
      </c>
      <c r="B125" s="48" t="s">
        <v>95</v>
      </c>
      <c r="C125" s="49">
        <v>34992</v>
      </c>
      <c r="D125" s="50">
        <v>548440</v>
      </c>
      <c r="E125" s="50">
        <v>141109</v>
      </c>
      <c r="F125" s="51">
        <v>0</v>
      </c>
      <c r="G125" s="64">
        <v>689549</v>
      </c>
      <c r="H125" s="65">
        <v>50238</v>
      </c>
      <c r="I125" s="50">
        <v>585</v>
      </c>
      <c r="J125" s="50">
        <v>11477</v>
      </c>
      <c r="K125" s="50">
        <v>26</v>
      </c>
      <c r="L125" s="50">
        <v>19432</v>
      </c>
      <c r="M125" s="50">
        <v>54110</v>
      </c>
      <c r="N125" s="50">
        <v>97455</v>
      </c>
      <c r="O125" s="50">
        <v>1678</v>
      </c>
      <c r="P125" s="51">
        <v>0</v>
      </c>
      <c r="Q125" s="51">
        <v>0</v>
      </c>
      <c r="R125" s="50">
        <v>1916</v>
      </c>
      <c r="S125" s="64">
        <v>186679</v>
      </c>
      <c r="T125" s="51">
        <v>0</v>
      </c>
      <c r="U125" s="51">
        <v>0</v>
      </c>
      <c r="V125" s="50">
        <v>2750</v>
      </c>
      <c r="W125" s="50">
        <v>2896</v>
      </c>
      <c r="X125" s="50">
        <v>0</v>
      </c>
      <c r="Y125" s="50">
        <v>155094</v>
      </c>
      <c r="Z125" s="50">
        <v>16826</v>
      </c>
      <c r="AA125" s="50">
        <v>88142</v>
      </c>
      <c r="AB125" s="50">
        <v>69593</v>
      </c>
      <c r="AC125" s="51">
        <v>0</v>
      </c>
      <c r="AD125" s="45">
        <f t="shared" si="1"/>
        <v>335301</v>
      </c>
      <c r="AE125" s="56" t="s">
        <v>392</v>
      </c>
      <c r="AF125" s="56" t="s">
        <v>392</v>
      </c>
      <c r="AG125" s="56" t="s">
        <v>392</v>
      </c>
      <c r="AH125" s="56" t="s">
        <v>392</v>
      </c>
      <c r="AI125" s="56" t="s">
        <v>392</v>
      </c>
      <c r="AJ125" s="50">
        <v>329655</v>
      </c>
      <c r="AK125" s="51">
        <v>0</v>
      </c>
      <c r="AL125" s="69">
        <v>0</v>
      </c>
      <c r="AM125" s="65">
        <v>1261767</v>
      </c>
      <c r="AN125" s="50">
        <v>689549</v>
      </c>
      <c r="AO125" s="50">
        <v>329655</v>
      </c>
      <c r="AP125" s="50">
        <v>242563</v>
      </c>
      <c r="AQ125" s="64">
        <v>1261767</v>
      </c>
    </row>
    <row r="126" spans="1:43" s="53" customFormat="1" ht="12.75">
      <c r="A126" s="47" t="s">
        <v>256</v>
      </c>
      <c r="B126" s="48" t="s">
        <v>257</v>
      </c>
      <c r="C126" s="49">
        <v>5853</v>
      </c>
      <c r="D126" s="50">
        <v>80534</v>
      </c>
      <c r="E126" s="50">
        <v>10259</v>
      </c>
      <c r="F126" s="50">
        <v>0</v>
      </c>
      <c r="G126" s="64">
        <v>90793</v>
      </c>
      <c r="H126" s="65">
        <v>8530</v>
      </c>
      <c r="I126" s="50">
        <v>13303</v>
      </c>
      <c r="J126" s="50">
        <v>5844</v>
      </c>
      <c r="K126" s="50">
        <v>223</v>
      </c>
      <c r="L126" s="50">
        <v>2004</v>
      </c>
      <c r="M126" s="50">
        <v>4910</v>
      </c>
      <c r="N126" s="50">
        <v>8810</v>
      </c>
      <c r="O126" s="51">
        <v>0</v>
      </c>
      <c r="P126" s="51">
        <v>0</v>
      </c>
      <c r="Q126" s="51">
        <v>0</v>
      </c>
      <c r="R126" s="50">
        <v>195</v>
      </c>
      <c r="S126" s="64">
        <v>35289</v>
      </c>
      <c r="T126" s="51">
        <v>0</v>
      </c>
      <c r="U126" s="51">
        <v>0</v>
      </c>
      <c r="V126" s="51">
        <v>0</v>
      </c>
      <c r="W126" s="50">
        <v>3326</v>
      </c>
      <c r="X126" s="50">
        <v>3320</v>
      </c>
      <c r="Y126" s="50">
        <v>16136</v>
      </c>
      <c r="Z126" s="50">
        <v>1604</v>
      </c>
      <c r="AA126" s="50">
        <v>6613</v>
      </c>
      <c r="AB126" s="50">
        <v>3782</v>
      </c>
      <c r="AC126" s="51">
        <v>0</v>
      </c>
      <c r="AD126" s="45">
        <f t="shared" si="1"/>
        <v>34781</v>
      </c>
      <c r="AE126" s="51">
        <v>0</v>
      </c>
      <c r="AF126" s="51">
        <v>0</v>
      </c>
      <c r="AG126" s="51">
        <v>0</v>
      </c>
      <c r="AH126" s="51">
        <v>0</v>
      </c>
      <c r="AI126" s="51">
        <v>0</v>
      </c>
      <c r="AJ126" s="50">
        <v>31455</v>
      </c>
      <c r="AK126" s="51">
        <v>0</v>
      </c>
      <c r="AL126" s="69">
        <v>0</v>
      </c>
      <c r="AM126" s="65">
        <v>169393</v>
      </c>
      <c r="AN126" s="50">
        <v>90793</v>
      </c>
      <c r="AO126" s="50">
        <v>28135</v>
      </c>
      <c r="AP126" s="50">
        <v>50465</v>
      </c>
      <c r="AQ126" s="64">
        <v>169393</v>
      </c>
    </row>
    <row r="127" spans="1:43" s="53" customFormat="1" ht="12.75">
      <c r="A127" s="47" t="s">
        <v>144</v>
      </c>
      <c r="B127" s="48" t="s">
        <v>28</v>
      </c>
      <c r="C127" s="49">
        <v>20591</v>
      </c>
      <c r="D127" s="50">
        <v>446903</v>
      </c>
      <c r="E127" s="50">
        <v>110331</v>
      </c>
      <c r="F127" s="51">
        <v>0</v>
      </c>
      <c r="G127" s="64">
        <v>557234</v>
      </c>
      <c r="H127" s="65">
        <v>18302</v>
      </c>
      <c r="I127" s="50">
        <v>32244</v>
      </c>
      <c r="J127" s="50">
        <v>25384</v>
      </c>
      <c r="K127" s="50">
        <v>63</v>
      </c>
      <c r="L127" s="50">
        <v>19550</v>
      </c>
      <c r="M127" s="50">
        <v>43650</v>
      </c>
      <c r="N127" s="50">
        <v>33336</v>
      </c>
      <c r="O127" s="50">
        <v>5640</v>
      </c>
      <c r="P127" s="50"/>
      <c r="Q127" s="51"/>
      <c r="R127" s="50">
        <v>125</v>
      </c>
      <c r="S127" s="64">
        <v>159992</v>
      </c>
      <c r="T127" s="52"/>
      <c r="U127" s="52"/>
      <c r="V127" s="52"/>
      <c r="W127" s="50">
        <v>2303</v>
      </c>
      <c r="X127" s="50">
        <v>25499</v>
      </c>
      <c r="Y127" s="50">
        <v>40684</v>
      </c>
      <c r="Z127" s="50">
        <v>5888</v>
      </c>
      <c r="AA127" s="50">
        <v>14029</v>
      </c>
      <c r="AB127" s="50">
        <v>17102</v>
      </c>
      <c r="AC127" s="50">
        <v>10291</v>
      </c>
      <c r="AD127" s="45">
        <f t="shared" si="1"/>
        <v>115796</v>
      </c>
      <c r="AE127" s="50">
        <v>416</v>
      </c>
      <c r="AF127" s="50">
        <v>241</v>
      </c>
      <c r="AG127" s="50">
        <v>171</v>
      </c>
      <c r="AH127" s="51">
        <v>0</v>
      </c>
      <c r="AI127" s="51">
        <v>0</v>
      </c>
      <c r="AJ127" s="50">
        <v>113493</v>
      </c>
      <c r="AK127" s="50">
        <v>828</v>
      </c>
      <c r="AL127" s="69">
        <v>0</v>
      </c>
      <c r="AM127" s="65">
        <v>851324</v>
      </c>
      <c r="AN127" s="50">
        <v>557234</v>
      </c>
      <c r="AO127" s="50">
        <v>88822</v>
      </c>
      <c r="AP127" s="50">
        <v>206096</v>
      </c>
      <c r="AQ127" s="64">
        <v>852152</v>
      </c>
    </row>
    <row r="128" spans="1:43" s="53" customFormat="1" ht="12.75">
      <c r="A128" s="47" t="s">
        <v>112</v>
      </c>
      <c r="B128" s="48" t="s">
        <v>113</v>
      </c>
      <c r="C128" s="49">
        <v>29817</v>
      </c>
      <c r="D128" s="50">
        <v>835117</v>
      </c>
      <c r="E128" s="50">
        <v>344822</v>
      </c>
      <c r="F128" s="51">
        <v>0</v>
      </c>
      <c r="G128" s="64">
        <v>1179939</v>
      </c>
      <c r="H128" s="65">
        <v>37853</v>
      </c>
      <c r="I128" s="50">
        <v>44259</v>
      </c>
      <c r="J128" s="50">
        <v>19505</v>
      </c>
      <c r="K128" s="50">
        <v>147</v>
      </c>
      <c r="L128" s="50">
        <v>58549</v>
      </c>
      <c r="M128" s="50">
        <v>120914</v>
      </c>
      <c r="N128" s="50">
        <v>52353</v>
      </c>
      <c r="O128" s="50">
        <v>13565</v>
      </c>
      <c r="P128" s="51">
        <v>0</v>
      </c>
      <c r="Q128" s="56" t="s">
        <v>392</v>
      </c>
      <c r="R128" s="50">
        <v>15034</v>
      </c>
      <c r="S128" s="64">
        <v>324326</v>
      </c>
      <c r="T128" s="51">
        <v>0</v>
      </c>
      <c r="U128" s="51">
        <v>0</v>
      </c>
      <c r="V128" s="51">
        <v>0</v>
      </c>
      <c r="W128" s="50">
        <v>3953</v>
      </c>
      <c r="X128" s="51">
        <v>0</v>
      </c>
      <c r="Y128" s="50">
        <v>133784</v>
      </c>
      <c r="Z128" s="50">
        <v>13493</v>
      </c>
      <c r="AA128" s="50">
        <v>37564</v>
      </c>
      <c r="AB128" s="50">
        <v>36177</v>
      </c>
      <c r="AC128" s="50">
        <v>3340</v>
      </c>
      <c r="AD128" s="45">
        <f t="shared" si="1"/>
        <v>228311</v>
      </c>
      <c r="AE128" s="50">
        <v>247</v>
      </c>
      <c r="AF128" s="50">
        <v>480</v>
      </c>
      <c r="AG128" s="50">
        <v>0</v>
      </c>
      <c r="AH128" s="50">
        <v>599</v>
      </c>
      <c r="AI128" s="51">
        <v>0</v>
      </c>
      <c r="AJ128" s="50">
        <v>224358</v>
      </c>
      <c r="AK128" s="50">
        <v>14126</v>
      </c>
      <c r="AL128" s="64">
        <v>12800</v>
      </c>
      <c r="AM128" s="65">
        <v>1770429</v>
      </c>
      <c r="AN128" s="50">
        <v>1179939</v>
      </c>
      <c r="AO128" s="50">
        <v>225684</v>
      </c>
      <c r="AP128" s="50">
        <v>378932</v>
      </c>
      <c r="AQ128" s="64">
        <v>1784555</v>
      </c>
    </row>
    <row r="129" spans="1:43" s="53" customFormat="1" ht="12.75">
      <c r="A129" s="47" t="s">
        <v>355</v>
      </c>
      <c r="B129" s="48" t="s">
        <v>113</v>
      </c>
      <c r="C129" s="49">
        <v>596</v>
      </c>
      <c r="D129" s="50">
        <v>3925</v>
      </c>
      <c r="E129" s="50">
        <v>300</v>
      </c>
      <c r="F129" s="51">
        <v>0</v>
      </c>
      <c r="G129" s="64">
        <v>4225</v>
      </c>
      <c r="H129" s="65">
        <v>360</v>
      </c>
      <c r="I129" s="51">
        <v>0</v>
      </c>
      <c r="J129" s="50">
        <v>450</v>
      </c>
      <c r="K129" s="51">
        <v>0</v>
      </c>
      <c r="L129" s="50">
        <v>0</v>
      </c>
      <c r="M129" s="51">
        <v>0</v>
      </c>
      <c r="N129" s="51">
        <v>100</v>
      </c>
      <c r="O129" s="50">
        <v>1800</v>
      </c>
      <c r="P129" s="51">
        <v>0</v>
      </c>
      <c r="Q129" s="51">
        <v>0</v>
      </c>
      <c r="R129" s="51">
        <v>0</v>
      </c>
      <c r="S129" s="64">
        <v>2350</v>
      </c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50">
        <v>2200</v>
      </c>
      <c r="Z129" s="51">
        <v>0</v>
      </c>
      <c r="AA129" s="51">
        <v>0</v>
      </c>
      <c r="AB129" s="51">
        <v>0</v>
      </c>
      <c r="AC129" s="51">
        <v>0</v>
      </c>
      <c r="AD129" s="45">
        <f t="shared" si="1"/>
        <v>2200</v>
      </c>
      <c r="AE129" s="51">
        <v>0</v>
      </c>
      <c r="AF129" s="51">
        <v>0</v>
      </c>
      <c r="AG129" s="51">
        <v>0</v>
      </c>
      <c r="AH129" s="51">
        <v>0</v>
      </c>
      <c r="AI129" s="51">
        <v>0</v>
      </c>
      <c r="AJ129" s="50">
        <v>2200</v>
      </c>
      <c r="AK129" s="51">
        <v>0</v>
      </c>
      <c r="AL129" s="69">
        <v>0</v>
      </c>
      <c r="AM129" s="65">
        <v>9135</v>
      </c>
      <c r="AN129" s="50">
        <v>4225</v>
      </c>
      <c r="AO129" s="50">
        <v>2200</v>
      </c>
      <c r="AP129" s="50">
        <v>2710</v>
      </c>
      <c r="AQ129" s="64">
        <v>9135</v>
      </c>
    </row>
    <row r="130" spans="1:43" s="53" customFormat="1" ht="12.75">
      <c r="A130" s="47" t="s">
        <v>260</v>
      </c>
      <c r="B130" s="48" t="s">
        <v>261</v>
      </c>
      <c r="C130" s="49">
        <v>5760</v>
      </c>
      <c r="D130" s="50">
        <v>130252</v>
      </c>
      <c r="E130" s="50">
        <v>27154</v>
      </c>
      <c r="F130" s="51">
        <v>0</v>
      </c>
      <c r="G130" s="64">
        <v>157406</v>
      </c>
      <c r="H130" s="65">
        <v>8275</v>
      </c>
      <c r="I130" s="50">
        <v>15875</v>
      </c>
      <c r="J130" s="50">
        <v>6976</v>
      </c>
      <c r="K130" s="50">
        <v>41</v>
      </c>
      <c r="L130" s="50">
        <v>5704</v>
      </c>
      <c r="M130" s="50">
        <v>12226</v>
      </c>
      <c r="N130" s="50">
        <v>7121</v>
      </c>
      <c r="O130" s="50">
        <v>0</v>
      </c>
      <c r="P130" s="51">
        <v>0</v>
      </c>
      <c r="Q130" s="51">
        <v>0</v>
      </c>
      <c r="R130" s="50">
        <v>0</v>
      </c>
      <c r="S130" s="64">
        <v>47943</v>
      </c>
      <c r="T130" s="51">
        <v>0</v>
      </c>
      <c r="U130" s="51">
        <v>0</v>
      </c>
      <c r="V130" s="51">
        <v>0</v>
      </c>
      <c r="W130" s="50">
        <v>2646</v>
      </c>
      <c r="X130" s="51">
        <v>0</v>
      </c>
      <c r="Y130" s="50">
        <v>16311</v>
      </c>
      <c r="Z130" s="50">
        <v>2767</v>
      </c>
      <c r="AA130" s="50">
        <v>6513</v>
      </c>
      <c r="AB130" s="50">
        <v>3000</v>
      </c>
      <c r="AC130" s="51">
        <v>0</v>
      </c>
      <c r="AD130" s="45">
        <f t="shared" si="1"/>
        <v>31237</v>
      </c>
      <c r="AE130" s="50">
        <v>500</v>
      </c>
      <c r="AF130" s="51">
        <v>0</v>
      </c>
      <c r="AG130" s="51">
        <v>0</v>
      </c>
      <c r="AH130" s="51">
        <v>0</v>
      </c>
      <c r="AI130" s="51">
        <v>0</v>
      </c>
      <c r="AJ130" s="50">
        <v>28591</v>
      </c>
      <c r="AK130" s="50">
        <v>500</v>
      </c>
      <c r="AL130" s="69">
        <v>0</v>
      </c>
      <c r="AM130" s="65">
        <v>244861</v>
      </c>
      <c r="AN130" s="50">
        <v>157406</v>
      </c>
      <c r="AO130" s="50">
        <v>29091</v>
      </c>
      <c r="AP130" s="50">
        <v>58864</v>
      </c>
      <c r="AQ130" s="64">
        <v>245361</v>
      </c>
    </row>
    <row r="131" spans="1:43" s="53" customFormat="1" ht="12.75">
      <c r="A131" s="47" t="s">
        <v>90</v>
      </c>
      <c r="B131" s="48" t="s">
        <v>91</v>
      </c>
      <c r="C131" s="49">
        <v>35339</v>
      </c>
      <c r="D131" s="50">
        <v>1396924</v>
      </c>
      <c r="E131" s="50">
        <v>529579</v>
      </c>
      <c r="F131" s="51">
        <v>0</v>
      </c>
      <c r="G131" s="64">
        <v>1926503</v>
      </c>
      <c r="H131" s="65">
        <v>87175</v>
      </c>
      <c r="I131" s="50">
        <v>34883</v>
      </c>
      <c r="J131" s="50">
        <v>31842</v>
      </c>
      <c r="K131" s="50">
        <v>2956</v>
      </c>
      <c r="L131" s="50">
        <v>44524</v>
      </c>
      <c r="M131" s="50">
        <v>92073</v>
      </c>
      <c r="N131" s="50">
        <v>201204</v>
      </c>
      <c r="O131" s="51">
        <v>0</v>
      </c>
      <c r="P131" s="51">
        <v>0</v>
      </c>
      <c r="Q131" s="51">
        <v>0</v>
      </c>
      <c r="R131" s="50">
        <v>6041</v>
      </c>
      <c r="S131" s="64">
        <v>413523</v>
      </c>
      <c r="T131" s="51">
        <v>0</v>
      </c>
      <c r="U131" s="51">
        <v>0</v>
      </c>
      <c r="V131" s="51">
        <v>0</v>
      </c>
      <c r="W131" s="50">
        <v>55802</v>
      </c>
      <c r="X131" s="50">
        <v>0</v>
      </c>
      <c r="Y131" s="50">
        <v>155782</v>
      </c>
      <c r="Z131" s="50">
        <v>66782</v>
      </c>
      <c r="AA131" s="50">
        <v>50105</v>
      </c>
      <c r="AB131" s="50">
        <v>116240</v>
      </c>
      <c r="AC131" s="50">
        <v>2725</v>
      </c>
      <c r="AD131" s="45">
        <f aca="true" t="shared" si="2" ref="AD131:AD194">SUM(T131:AC131)</f>
        <v>447436</v>
      </c>
      <c r="AE131" s="51">
        <v>0</v>
      </c>
      <c r="AF131" s="51">
        <v>0</v>
      </c>
      <c r="AG131" s="51">
        <v>0</v>
      </c>
      <c r="AH131" s="51">
        <v>0</v>
      </c>
      <c r="AI131" s="51">
        <v>0</v>
      </c>
      <c r="AJ131" s="50">
        <v>391634</v>
      </c>
      <c r="AK131" s="51">
        <v>0</v>
      </c>
      <c r="AL131" s="69">
        <v>0</v>
      </c>
      <c r="AM131" s="65">
        <v>2874637</v>
      </c>
      <c r="AN131" s="50">
        <v>1926503</v>
      </c>
      <c r="AO131" s="50">
        <v>391634</v>
      </c>
      <c r="AP131" s="50">
        <v>556500</v>
      </c>
      <c r="AQ131" s="64">
        <v>2874637</v>
      </c>
    </row>
    <row r="132" spans="1:43" s="53" customFormat="1" ht="12.75">
      <c r="A132" s="47" t="s">
        <v>139</v>
      </c>
      <c r="B132" s="48" t="s">
        <v>47</v>
      </c>
      <c r="C132" s="49">
        <v>21914</v>
      </c>
      <c r="D132" s="50">
        <v>420323</v>
      </c>
      <c r="E132" s="50">
        <v>99668</v>
      </c>
      <c r="F132" s="51">
        <v>0</v>
      </c>
      <c r="G132" s="64">
        <v>519991</v>
      </c>
      <c r="H132" s="65">
        <v>11334</v>
      </c>
      <c r="I132" s="50">
        <v>18014</v>
      </c>
      <c r="J132" s="50">
        <v>14002</v>
      </c>
      <c r="K132" s="50">
        <v>1867</v>
      </c>
      <c r="L132" s="50">
        <v>17455</v>
      </c>
      <c r="M132" s="50">
        <v>24511</v>
      </c>
      <c r="N132" s="50">
        <v>35076</v>
      </c>
      <c r="O132" s="51"/>
      <c r="P132" s="51"/>
      <c r="Q132" s="50">
        <v>660</v>
      </c>
      <c r="R132" s="51"/>
      <c r="S132" s="64">
        <v>111585</v>
      </c>
      <c r="T132" s="51"/>
      <c r="U132" s="51"/>
      <c r="V132" s="51"/>
      <c r="W132" s="50">
        <v>1662</v>
      </c>
      <c r="X132" s="51">
        <v>0</v>
      </c>
      <c r="Y132" s="50">
        <v>48741</v>
      </c>
      <c r="Z132" s="50">
        <v>5607</v>
      </c>
      <c r="AA132" s="50">
        <v>25511</v>
      </c>
      <c r="AB132" s="50">
        <v>33821</v>
      </c>
      <c r="AC132" s="50">
        <v>9442</v>
      </c>
      <c r="AD132" s="45">
        <f t="shared" si="2"/>
        <v>124784</v>
      </c>
      <c r="AE132" s="51">
        <v>0</v>
      </c>
      <c r="AF132" s="51">
        <v>0</v>
      </c>
      <c r="AG132" s="51">
        <v>0</v>
      </c>
      <c r="AH132" s="51">
        <v>0</v>
      </c>
      <c r="AI132" s="51">
        <v>0</v>
      </c>
      <c r="AJ132" s="50">
        <v>123122</v>
      </c>
      <c r="AK132" s="51">
        <v>0</v>
      </c>
      <c r="AL132" s="69">
        <v>0</v>
      </c>
      <c r="AM132" s="65">
        <v>767694</v>
      </c>
      <c r="AN132" s="50">
        <v>519991</v>
      </c>
      <c r="AO132" s="50">
        <v>123122</v>
      </c>
      <c r="AP132" s="50">
        <v>124581</v>
      </c>
      <c r="AQ132" s="64">
        <v>767694</v>
      </c>
    </row>
    <row r="133" spans="1:43" s="53" customFormat="1" ht="12.75">
      <c r="A133" s="47" t="s">
        <v>272</v>
      </c>
      <c r="B133" s="48" t="s">
        <v>79</v>
      </c>
      <c r="C133" s="49">
        <v>4612</v>
      </c>
      <c r="D133" s="50">
        <v>75633</v>
      </c>
      <c r="E133" s="50">
        <v>5208</v>
      </c>
      <c r="F133" s="51">
        <v>0</v>
      </c>
      <c r="G133" s="64">
        <v>80841</v>
      </c>
      <c r="H133" s="65">
        <v>6084</v>
      </c>
      <c r="I133" s="50">
        <v>2486</v>
      </c>
      <c r="J133" s="50">
        <v>4353</v>
      </c>
      <c r="K133" s="50">
        <v>247</v>
      </c>
      <c r="L133" s="50">
        <v>6121</v>
      </c>
      <c r="M133" s="50">
        <v>9028</v>
      </c>
      <c r="N133" s="50">
        <v>2283</v>
      </c>
      <c r="O133" s="51">
        <v>0</v>
      </c>
      <c r="P133" s="51">
        <v>0</v>
      </c>
      <c r="Q133" s="51">
        <v>0</v>
      </c>
      <c r="R133" s="51">
        <v>0</v>
      </c>
      <c r="S133" s="64">
        <v>24518</v>
      </c>
      <c r="T133" s="51">
        <v>0</v>
      </c>
      <c r="U133" s="51">
        <v>0</v>
      </c>
      <c r="V133" s="51">
        <v>0</v>
      </c>
      <c r="W133" s="51">
        <v>0</v>
      </c>
      <c r="X133" s="51">
        <v>0</v>
      </c>
      <c r="Y133" s="50">
        <v>0</v>
      </c>
      <c r="Z133" s="50">
        <v>0</v>
      </c>
      <c r="AA133" s="50">
        <v>0</v>
      </c>
      <c r="AB133" s="50">
        <v>0</v>
      </c>
      <c r="AC133" s="51">
        <v>0</v>
      </c>
      <c r="AD133" s="45">
        <f t="shared" si="2"/>
        <v>0</v>
      </c>
      <c r="AE133" s="50">
        <v>4214</v>
      </c>
      <c r="AF133" s="50">
        <v>466</v>
      </c>
      <c r="AG133" s="50">
        <v>2164</v>
      </c>
      <c r="AH133" s="51">
        <v>1500</v>
      </c>
      <c r="AI133" s="51">
        <v>0</v>
      </c>
      <c r="AJ133" s="50">
        <v>0</v>
      </c>
      <c r="AK133" s="50">
        <v>8344</v>
      </c>
      <c r="AL133" s="69">
        <v>0</v>
      </c>
      <c r="AM133" s="65">
        <v>111443</v>
      </c>
      <c r="AN133" s="50">
        <v>80841</v>
      </c>
      <c r="AO133" s="50">
        <v>8344</v>
      </c>
      <c r="AP133" s="50">
        <v>30602</v>
      </c>
      <c r="AQ133" s="64">
        <v>119787</v>
      </c>
    </row>
    <row r="134" spans="1:43" s="53" customFormat="1" ht="12.75">
      <c r="A134" s="47" t="s">
        <v>269</v>
      </c>
      <c r="B134" s="48" t="s">
        <v>120</v>
      </c>
      <c r="C134" s="49">
        <v>4770</v>
      </c>
      <c r="D134" s="50">
        <v>134157</v>
      </c>
      <c r="E134" s="50">
        <v>23954</v>
      </c>
      <c r="F134" s="50">
        <v>1945</v>
      </c>
      <c r="G134" s="64">
        <v>160056</v>
      </c>
      <c r="H134" s="65">
        <v>6270</v>
      </c>
      <c r="I134" s="50">
        <v>16948</v>
      </c>
      <c r="J134" s="50">
        <v>4168</v>
      </c>
      <c r="K134" s="50">
        <v>185</v>
      </c>
      <c r="L134" s="50">
        <v>7942</v>
      </c>
      <c r="M134" s="50">
        <v>8772</v>
      </c>
      <c r="N134" s="50">
        <v>9069</v>
      </c>
      <c r="O134" s="51">
        <v>0</v>
      </c>
      <c r="P134" s="51">
        <v>0</v>
      </c>
      <c r="Q134" s="51">
        <v>0</v>
      </c>
      <c r="R134" s="50">
        <v>6623</v>
      </c>
      <c r="S134" s="64">
        <v>53707</v>
      </c>
      <c r="T134" s="51">
        <v>0</v>
      </c>
      <c r="U134" s="51">
        <v>0</v>
      </c>
      <c r="V134" s="51">
        <v>0</v>
      </c>
      <c r="W134" s="50">
        <v>6072</v>
      </c>
      <c r="X134" s="51">
        <v>0</v>
      </c>
      <c r="Y134" s="50">
        <v>16645</v>
      </c>
      <c r="Z134" s="50">
        <v>2158</v>
      </c>
      <c r="AA134" s="50">
        <v>5259</v>
      </c>
      <c r="AB134" s="51">
        <v>0</v>
      </c>
      <c r="AC134" s="51">
        <v>0</v>
      </c>
      <c r="AD134" s="45">
        <f t="shared" si="2"/>
        <v>30134</v>
      </c>
      <c r="AE134" s="50">
        <v>1141</v>
      </c>
      <c r="AF134" s="51">
        <v>0</v>
      </c>
      <c r="AG134" s="50">
        <v>180</v>
      </c>
      <c r="AH134" s="51">
        <v>0</v>
      </c>
      <c r="AI134" s="51">
        <v>0</v>
      </c>
      <c r="AJ134" s="50">
        <v>24062</v>
      </c>
      <c r="AK134" s="50">
        <v>5388</v>
      </c>
      <c r="AL134" s="69">
        <v>4067</v>
      </c>
      <c r="AM134" s="65">
        <v>250167</v>
      </c>
      <c r="AN134" s="50">
        <v>158111</v>
      </c>
      <c r="AO134" s="50">
        <v>25383</v>
      </c>
      <c r="AP134" s="50">
        <v>72061</v>
      </c>
      <c r="AQ134" s="64">
        <v>255555</v>
      </c>
    </row>
    <row r="135" spans="1:43" s="53" customFormat="1" ht="12.75">
      <c r="A135" s="47" t="s">
        <v>48</v>
      </c>
      <c r="B135" s="48" t="s">
        <v>32</v>
      </c>
      <c r="C135" s="49">
        <v>89652</v>
      </c>
      <c r="D135" s="50">
        <v>1831073</v>
      </c>
      <c r="E135" s="50">
        <v>495423</v>
      </c>
      <c r="F135" s="51">
        <v>0</v>
      </c>
      <c r="G135" s="64">
        <v>2326496</v>
      </c>
      <c r="H135" s="65">
        <v>89804</v>
      </c>
      <c r="I135" s="50">
        <v>195359</v>
      </c>
      <c r="J135" s="50">
        <v>402804</v>
      </c>
      <c r="K135" s="50">
        <v>19655</v>
      </c>
      <c r="L135" s="50">
        <v>52048</v>
      </c>
      <c r="M135" s="50">
        <v>267456</v>
      </c>
      <c r="N135" s="50">
        <v>63895</v>
      </c>
      <c r="O135" s="50">
        <v>402</v>
      </c>
      <c r="P135" s="51">
        <v>0</v>
      </c>
      <c r="Q135" s="51">
        <v>0</v>
      </c>
      <c r="R135" s="50">
        <v>223882</v>
      </c>
      <c r="S135" s="64">
        <v>1225501</v>
      </c>
      <c r="T135" s="51">
        <v>0</v>
      </c>
      <c r="U135" s="51">
        <v>0</v>
      </c>
      <c r="V135" s="50">
        <v>100052</v>
      </c>
      <c r="W135" s="50">
        <v>99783</v>
      </c>
      <c r="X135" s="50">
        <v>10927</v>
      </c>
      <c r="Y135" s="50">
        <v>201004</v>
      </c>
      <c r="Z135" s="50">
        <v>28556</v>
      </c>
      <c r="AA135" s="50">
        <v>43984</v>
      </c>
      <c r="AB135" s="50">
        <v>69960</v>
      </c>
      <c r="AC135" s="51">
        <v>0</v>
      </c>
      <c r="AD135" s="45">
        <f t="shared" si="2"/>
        <v>554266</v>
      </c>
      <c r="AE135" s="50">
        <v>0</v>
      </c>
      <c r="AF135" s="51">
        <v>0</v>
      </c>
      <c r="AG135" s="51">
        <v>0</v>
      </c>
      <c r="AH135" s="51">
        <v>0</v>
      </c>
      <c r="AI135" s="51">
        <v>0</v>
      </c>
      <c r="AJ135" s="50">
        <v>354431</v>
      </c>
      <c r="AK135" s="50">
        <v>11485</v>
      </c>
      <c r="AL135" s="69">
        <v>11485</v>
      </c>
      <c r="AM135" s="65">
        <v>4196067</v>
      </c>
      <c r="AN135" s="50">
        <v>2326496</v>
      </c>
      <c r="AO135" s="50">
        <v>343504</v>
      </c>
      <c r="AP135" s="50">
        <v>1537552</v>
      </c>
      <c r="AQ135" s="64">
        <v>4207552</v>
      </c>
    </row>
    <row r="136" spans="1:43" s="53" customFormat="1" ht="12.75">
      <c r="A136" s="47" t="s">
        <v>181</v>
      </c>
      <c r="B136" s="48" t="s">
        <v>97</v>
      </c>
      <c r="C136" s="49">
        <v>12009</v>
      </c>
      <c r="D136" s="50">
        <v>172780</v>
      </c>
      <c r="E136" s="50">
        <v>38758</v>
      </c>
      <c r="F136" s="50">
        <v>1495</v>
      </c>
      <c r="G136" s="64">
        <v>213033</v>
      </c>
      <c r="H136" s="65">
        <v>13528</v>
      </c>
      <c r="I136" s="50">
        <v>25249</v>
      </c>
      <c r="J136" s="50">
        <v>9700</v>
      </c>
      <c r="K136" s="50">
        <v>52</v>
      </c>
      <c r="L136" s="50">
        <v>6224</v>
      </c>
      <c r="M136" s="50">
        <v>31560</v>
      </c>
      <c r="N136" s="50">
        <v>11090</v>
      </c>
      <c r="O136" s="50" t="s">
        <v>392</v>
      </c>
      <c r="P136" s="52"/>
      <c r="Q136" s="52" t="s">
        <v>392</v>
      </c>
      <c r="R136" s="50">
        <v>2000</v>
      </c>
      <c r="S136" s="64">
        <v>85875</v>
      </c>
      <c r="T136" s="52" t="s">
        <v>392</v>
      </c>
      <c r="U136" s="52" t="s">
        <v>392</v>
      </c>
      <c r="V136" s="52" t="s">
        <v>392</v>
      </c>
      <c r="W136" s="50">
        <v>16583</v>
      </c>
      <c r="X136" s="50">
        <v>0</v>
      </c>
      <c r="Y136" s="50">
        <v>20223</v>
      </c>
      <c r="Z136" s="50">
        <v>1967</v>
      </c>
      <c r="AA136" s="50">
        <v>13914</v>
      </c>
      <c r="AB136" s="50">
        <v>13914</v>
      </c>
      <c r="AC136" s="51">
        <v>0</v>
      </c>
      <c r="AD136" s="45">
        <f t="shared" si="2"/>
        <v>66601</v>
      </c>
      <c r="AE136" s="56">
        <v>0</v>
      </c>
      <c r="AF136" s="56">
        <v>0</v>
      </c>
      <c r="AG136" s="51">
        <v>0</v>
      </c>
      <c r="AH136" s="56">
        <v>0</v>
      </c>
      <c r="AI136" s="56">
        <v>0</v>
      </c>
      <c r="AJ136" s="50">
        <v>50018</v>
      </c>
      <c r="AK136" s="50">
        <v>0</v>
      </c>
      <c r="AL136" s="64">
        <v>0</v>
      </c>
      <c r="AM136" s="65">
        <v>379037</v>
      </c>
      <c r="AN136" s="50">
        <v>211538</v>
      </c>
      <c r="AO136" s="50">
        <v>50018</v>
      </c>
      <c r="AP136" s="50">
        <v>117481</v>
      </c>
      <c r="AQ136" s="64">
        <v>379037</v>
      </c>
    </row>
    <row r="137" spans="1:43" s="53" customFormat="1" ht="12.75">
      <c r="A137" s="47" t="s">
        <v>290</v>
      </c>
      <c r="B137" s="48" t="s">
        <v>206</v>
      </c>
      <c r="C137" s="49">
        <v>3282</v>
      </c>
      <c r="D137" s="50">
        <v>117679</v>
      </c>
      <c r="E137" s="50">
        <v>16152</v>
      </c>
      <c r="F137" s="51">
        <v>0</v>
      </c>
      <c r="G137" s="64">
        <v>133831</v>
      </c>
      <c r="H137" s="65">
        <v>4217</v>
      </c>
      <c r="I137" s="50">
        <v>1606</v>
      </c>
      <c r="J137" s="50">
        <v>3170</v>
      </c>
      <c r="K137" s="50">
        <v>72</v>
      </c>
      <c r="L137" s="50">
        <v>5783</v>
      </c>
      <c r="M137" s="50">
        <v>14590</v>
      </c>
      <c r="N137" s="50">
        <v>12006</v>
      </c>
      <c r="O137" s="50">
        <v>15</v>
      </c>
      <c r="P137" s="51">
        <v>0</v>
      </c>
      <c r="Q137" s="51">
        <v>0</v>
      </c>
      <c r="R137" s="50">
        <v>6094</v>
      </c>
      <c r="S137" s="64">
        <v>43336</v>
      </c>
      <c r="T137" s="51">
        <v>0</v>
      </c>
      <c r="U137" s="51">
        <v>0</v>
      </c>
      <c r="V137" s="51">
        <v>0</v>
      </c>
      <c r="W137" s="50">
        <v>1697</v>
      </c>
      <c r="X137" s="50">
        <v>1157</v>
      </c>
      <c r="Y137" s="50">
        <v>19594</v>
      </c>
      <c r="Z137" s="50">
        <v>2850</v>
      </c>
      <c r="AA137" s="50">
        <v>2899</v>
      </c>
      <c r="AB137" s="50">
        <v>1500</v>
      </c>
      <c r="AC137" s="51">
        <v>0</v>
      </c>
      <c r="AD137" s="45">
        <f t="shared" si="2"/>
        <v>29697</v>
      </c>
      <c r="AE137" s="50">
        <v>251</v>
      </c>
      <c r="AF137" s="51">
        <v>0</v>
      </c>
      <c r="AG137" s="51">
        <v>0</v>
      </c>
      <c r="AH137" s="51">
        <v>0</v>
      </c>
      <c r="AI137" s="51">
        <v>0</v>
      </c>
      <c r="AJ137" s="50">
        <v>28000</v>
      </c>
      <c r="AK137" s="50">
        <v>251</v>
      </c>
      <c r="AL137" s="69">
        <v>0</v>
      </c>
      <c r="AM137" s="65">
        <v>211081</v>
      </c>
      <c r="AN137" s="50">
        <v>133831</v>
      </c>
      <c r="AO137" s="50">
        <v>27094</v>
      </c>
      <c r="AP137" s="50">
        <v>50407</v>
      </c>
      <c r="AQ137" s="64">
        <v>211332</v>
      </c>
    </row>
    <row r="138" spans="1:43" s="53" customFormat="1" ht="12.75">
      <c r="A138" s="47" t="s">
        <v>39</v>
      </c>
      <c r="B138" s="48" t="s">
        <v>40</v>
      </c>
      <c r="C138" s="49">
        <v>137974</v>
      </c>
      <c r="D138" s="50">
        <v>4034896</v>
      </c>
      <c r="E138" s="50">
        <v>1342426</v>
      </c>
      <c r="F138" s="50">
        <v>6396</v>
      </c>
      <c r="G138" s="64">
        <v>5383718</v>
      </c>
      <c r="H138" s="65">
        <v>157307</v>
      </c>
      <c r="I138" s="50">
        <v>265321</v>
      </c>
      <c r="J138" s="50">
        <v>44782</v>
      </c>
      <c r="K138" s="50">
        <v>1975</v>
      </c>
      <c r="L138" s="50">
        <v>72163</v>
      </c>
      <c r="M138" s="50">
        <v>294945</v>
      </c>
      <c r="N138" s="50">
        <v>31997</v>
      </c>
      <c r="O138" s="50">
        <v>27361</v>
      </c>
      <c r="P138" s="52"/>
      <c r="Q138" s="52"/>
      <c r="R138" s="50">
        <v>306342</v>
      </c>
      <c r="S138" s="64">
        <v>1044886</v>
      </c>
      <c r="T138" s="52"/>
      <c r="U138" s="52"/>
      <c r="V138" s="50"/>
      <c r="W138" s="50">
        <v>18906</v>
      </c>
      <c r="X138" s="51">
        <v>0</v>
      </c>
      <c r="Y138" s="50">
        <v>572496</v>
      </c>
      <c r="Z138" s="50">
        <v>39271</v>
      </c>
      <c r="AA138" s="50">
        <v>318305</v>
      </c>
      <c r="AB138" s="50">
        <v>316505</v>
      </c>
      <c r="AC138" s="51">
        <v>22142</v>
      </c>
      <c r="AD138" s="45">
        <f t="shared" si="2"/>
        <v>1287625</v>
      </c>
      <c r="AE138" s="50">
        <v>36556</v>
      </c>
      <c r="AF138" s="51">
        <v>2215</v>
      </c>
      <c r="AG138" s="50">
        <v>9538</v>
      </c>
      <c r="AH138" s="50">
        <v>8000</v>
      </c>
      <c r="AI138" s="51">
        <v>0</v>
      </c>
      <c r="AJ138" s="50">
        <v>1268719</v>
      </c>
      <c r="AK138" s="50">
        <v>121021</v>
      </c>
      <c r="AL138" s="64">
        <v>64712</v>
      </c>
      <c r="AM138" s="65">
        <v>7873536</v>
      </c>
      <c r="AN138" s="50">
        <v>5377322</v>
      </c>
      <c r="AO138" s="50">
        <v>1325028</v>
      </c>
      <c r="AP138" s="50">
        <v>1292207</v>
      </c>
      <c r="AQ138" s="64">
        <v>7994557</v>
      </c>
    </row>
    <row r="139" spans="1:43" s="53" customFormat="1" ht="12.75">
      <c r="A139" s="47" t="s">
        <v>347</v>
      </c>
      <c r="B139" s="48" t="s">
        <v>208</v>
      </c>
      <c r="C139" s="49">
        <v>1104</v>
      </c>
      <c r="D139" s="50">
        <v>48841</v>
      </c>
      <c r="E139" s="50">
        <v>8484</v>
      </c>
      <c r="F139" s="51">
        <v>0</v>
      </c>
      <c r="G139" s="64">
        <v>57325</v>
      </c>
      <c r="H139" s="65">
        <v>2152</v>
      </c>
      <c r="I139" s="50">
        <v>10241</v>
      </c>
      <c r="J139" s="50">
        <v>4316</v>
      </c>
      <c r="K139" s="50">
        <v>0</v>
      </c>
      <c r="L139" s="50">
        <v>4609</v>
      </c>
      <c r="M139" s="50">
        <v>6484</v>
      </c>
      <c r="N139" s="50">
        <v>4592</v>
      </c>
      <c r="O139" s="51">
        <v>0</v>
      </c>
      <c r="P139" s="51">
        <v>0</v>
      </c>
      <c r="Q139" s="51">
        <v>0</v>
      </c>
      <c r="R139" s="50">
        <v>187</v>
      </c>
      <c r="S139" s="64">
        <v>30429</v>
      </c>
      <c r="T139" s="51">
        <v>0</v>
      </c>
      <c r="U139" s="51">
        <v>0</v>
      </c>
      <c r="V139" s="51">
        <v>0</v>
      </c>
      <c r="W139" s="50">
        <v>910</v>
      </c>
      <c r="X139" s="51">
        <v>0</v>
      </c>
      <c r="Y139" s="50">
        <v>5922</v>
      </c>
      <c r="Z139" s="50">
        <v>442</v>
      </c>
      <c r="AA139" s="50">
        <v>7346</v>
      </c>
      <c r="AB139" s="51">
        <v>1250</v>
      </c>
      <c r="AC139" s="51">
        <v>0</v>
      </c>
      <c r="AD139" s="45">
        <f t="shared" si="2"/>
        <v>15870</v>
      </c>
      <c r="AE139" s="51">
        <v>0</v>
      </c>
      <c r="AF139" s="51">
        <v>0</v>
      </c>
      <c r="AG139" s="51">
        <v>0</v>
      </c>
      <c r="AH139" s="51">
        <v>0</v>
      </c>
      <c r="AI139" s="51">
        <v>0</v>
      </c>
      <c r="AJ139" s="50">
        <v>14960</v>
      </c>
      <c r="AK139" s="51">
        <v>0</v>
      </c>
      <c r="AL139" s="69">
        <v>0</v>
      </c>
      <c r="AM139" s="65">
        <v>105776</v>
      </c>
      <c r="AN139" s="50">
        <v>57325</v>
      </c>
      <c r="AO139" s="50">
        <v>14960</v>
      </c>
      <c r="AP139" s="50">
        <v>33491</v>
      </c>
      <c r="AQ139" s="64">
        <v>105776</v>
      </c>
    </row>
    <row r="140" spans="1:43" s="53" customFormat="1" ht="12.75">
      <c r="A140" s="47" t="s">
        <v>335</v>
      </c>
      <c r="B140" s="48" t="s">
        <v>165</v>
      </c>
      <c r="C140" s="49">
        <v>1438</v>
      </c>
      <c r="D140" s="50">
        <v>37004</v>
      </c>
      <c r="E140" s="50">
        <v>2961</v>
      </c>
      <c r="F140" s="51">
        <v>0</v>
      </c>
      <c r="G140" s="64">
        <v>39965</v>
      </c>
      <c r="H140" s="65">
        <v>2955</v>
      </c>
      <c r="I140" s="50">
        <v>2054</v>
      </c>
      <c r="J140" s="50">
        <v>3207</v>
      </c>
      <c r="K140" s="50">
        <v>125</v>
      </c>
      <c r="L140" s="50">
        <v>2197</v>
      </c>
      <c r="M140" s="50">
        <v>3385</v>
      </c>
      <c r="N140" s="51">
        <v>0</v>
      </c>
      <c r="O140" s="50">
        <v>1</v>
      </c>
      <c r="P140" s="51">
        <v>0</v>
      </c>
      <c r="Q140" s="51">
        <v>0</v>
      </c>
      <c r="R140" s="51">
        <v>97</v>
      </c>
      <c r="S140" s="64">
        <v>11066</v>
      </c>
      <c r="T140" s="51">
        <v>0</v>
      </c>
      <c r="U140" s="51">
        <v>0</v>
      </c>
      <c r="V140" s="51">
        <v>0</v>
      </c>
      <c r="W140" s="50">
        <v>4621</v>
      </c>
      <c r="X140" s="51">
        <v>0</v>
      </c>
      <c r="Y140" s="50">
        <v>5343</v>
      </c>
      <c r="Z140" s="50">
        <v>645</v>
      </c>
      <c r="AA140" s="50">
        <v>3409</v>
      </c>
      <c r="AB140" s="50">
        <v>0</v>
      </c>
      <c r="AC140" s="51">
        <v>0</v>
      </c>
      <c r="AD140" s="45">
        <f t="shared" si="2"/>
        <v>14018</v>
      </c>
      <c r="AE140" s="51">
        <v>0</v>
      </c>
      <c r="AF140" s="51">
        <v>0</v>
      </c>
      <c r="AG140" s="51">
        <v>0</v>
      </c>
      <c r="AH140" s="51">
        <v>0</v>
      </c>
      <c r="AI140" s="51">
        <v>0</v>
      </c>
      <c r="AJ140" s="50">
        <v>9397</v>
      </c>
      <c r="AK140" s="51">
        <v>0</v>
      </c>
      <c r="AL140" s="69">
        <v>0</v>
      </c>
      <c r="AM140" s="65">
        <v>68004</v>
      </c>
      <c r="AN140" s="50">
        <v>39965</v>
      </c>
      <c r="AO140" s="50">
        <v>9397</v>
      </c>
      <c r="AP140" s="50">
        <v>18642</v>
      </c>
      <c r="AQ140" s="64">
        <v>68004</v>
      </c>
    </row>
    <row r="141" spans="1:43" s="53" customFormat="1" ht="12.75">
      <c r="A141" s="47" t="s">
        <v>205</v>
      </c>
      <c r="B141" s="48" t="s">
        <v>206</v>
      </c>
      <c r="C141" s="49">
        <v>10561</v>
      </c>
      <c r="D141" s="50">
        <v>296851</v>
      </c>
      <c r="E141" s="50">
        <v>63801</v>
      </c>
      <c r="F141" s="51">
        <v>0</v>
      </c>
      <c r="G141" s="64">
        <v>360652</v>
      </c>
      <c r="H141" s="65">
        <v>24165</v>
      </c>
      <c r="I141" s="50">
        <v>5513</v>
      </c>
      <c r="J141" s="50">
        <v>17022</v>
      </c>
      <c r="K141" s="50">
        <v>2248</v>
      </c>
      <c r="L141" s="50">
        <v>10156</v>
      </c>
      <c r="M141" s="50">
        <v>33982</v>
      </c>
      <c r="N141" s="50">
        <v>19137</v>
      </c>
      <c r="O141" s="51">
        <v>6146</v>
      </c>
      <c r="P141" s="51"/>
      <c r="Q141" s="51"/>
      <c r="R141" s="50"/>
      <c r="S141" s="64">
        <v>94204</v>
      </c>
      <c r="T141" s="51"/>
      <c r="U141" s="51"/>
      <c r="V141" s="51"/>
      <c r="W141" s="50">
        <v>631</v>
      </c>
      <c r="X141" s="51">
        <v>0</v>
      </c>
      <c r="Y141" s="50">
        <v>40233</v>
      </c>
      <c r="Z141" s="50">
        <v>5160</v>
      </c>
      <c r="AA141" s="50">
        <v>14150</v>
      </c>
      <c r="AB141" s="50">
        <v>4155</v>
      </c>
      <c r="AC141" s="51">
        <v>0</v>
      </c>
      <c r="AD141" s="45">
        <f t="shared" si="2"/>
        <v>64329</v>
      </c>
      <c r="AE141" s="50">
        <v>15</v>
      </c>
      <c r="AF141" s="51">
        <v>0</v>
      </c>
      <c r="AG141" s="51">
        <v>0</v>
      </c>
      <c r="AH141" s="51">
        <v>0</v>
      </c>
      <c r="AI141" s="51">
        <v>0</v>
      </c>
      <c r="AJ141" s="50">
        <v>63698</v>
      </c>
      <c r="AK141" s="50">
        <v>15</v>
      </c>
      <c r="AL141" s="69">
        <v>0</v>
      </c>
      <c r="AM141" s="65">
        <v>543350</v>
      </c>
      <c r="AN141" s="50">
        <v>360652</v>
      </c>
      <c r="AO141" s="50">
        <v>63713</v>
      </c>
      <c r="AP141" s="50">
        <v>119000</v>
      </c>
      <c r="AQ141" s="64">
        <v>543365</v>
      </c>
    </row>
    <row r="142" spans="1:43" s="53" customFormat="1" ht="12.75">
      <c r="A142" s="47" t="s">
        <v>302</v>
      </c>
      <c r="B142" s="48" t="s">
        <v>250</v>
      </c>
      <c r="C142" s="49">
        <v>2640</v>
      </c>
      <c r="D142" s="50">
        <v>58340</v>
      </c>
      <c r="E142" s="50">
        <v>4625</v>
      </c>
      <c r="F142" s="51">
        <v>0</v>
      </c>
      <c r="G142" s="64">
        <v>62965</v>
      </c>
      <c r="H142" s="65">
        <v>2199</v>
      </c>
      <c r="I142" s="50">
        <v>1275</v>
      </c>
      <c r="J142" s="50">
        <v>3244</v>
      </c>
      <c r="K142" s="50">
        <v>0</v>
      </c>
      <c r="L142" s="50">
        <v>2393</v>
      </c>
      <c r="M142" s="50">
        <v>5021</v>
      </c>
      <c r="N142" s="50">
        <v>7021</v>
      </c>
      <c r="O142" s="50">
        <v>1030</v>
      </c>
      <c r="P142" s="52">
        <v>0</v>
      </c>
      <c r="Q142" s="52">
        <v>0</v>
      </c>
      <c r="R142" s="52">
        <v>400</v>
      </c>
      <c r="S142" s="64">
        <v>20384</v>
      </c>
      <c r="T142" s="52">
        <v>0</v>
      </c>
      <c r="U142" s="52">
        <v>0</v>
      </c>
      <c r="V142" s="52">
        <v>0</v>
      </c>
      <c r="W142" s="50">
        <v>3306</v>
      </c>
      <c r="X142" s="51">
        <v>0</v>
      </c>
      <c r="Y142" s="50">
        <v>8983</v>
      </c>
      <c r="Z142" s="50">
        <v>734</v>
      </c>
      <c r="AA142" s="50">
        <v>5620</v>
      </c>
      <c r="AB142" s="50">
        <v>1500</v>
      </c>
      <c r="AC142" s="51">
        <v>0</v>
      </c>
      <c r="AD142" s="45">
        <f t="shared" si="2"/>
        <v>20143</v>
      </c>
      <c r="AE142" s="51">
        <v>0</v>
      </c>
      <c r="AF142" s="51">
        <v>0</v>
      </c>
      <c r="AG142" s="51">
        <v>0</v>
      </c>
      <c r="AH142" s="51">
        <v>0</v>
      </c>
      <c r="AI142" s="51">
        <v>0</v>
      </c>
      <c r="AJ142" s="50">
        <v>16837</v>
      </c>
      <c r="AK142" s="51">
        <v>1949</v>
      </c>
      <c r="AL142" s="69">
        <v>1949</v>
      </c>
      <c r="AM142" s="65">
        <v>105691</v>
      </c>
      <c r="AN142" s="50">
        <v>62965</v>
      </c>
      <c r="AO142" s="50">
        <v>16837</v>
      </c>
      <c r="AP142" s="50">
        <v>27838</v>
      </c>
      <c r="AQ142" s="64">
        <v>107640</v>
      </c>
    </row>
    <row r="143" spans="1:43" s="53" customFormat="1" ht="12.75">
      <c r="A143" s="47" t="s">
        <v>177</v>
      </c>
      <c r="B143" s="48" t="s">
        <v>69</v>
      </c>
      <c r="C143" s="49">
        <v>12973</v>
      </c>
      <c r="D143" s="50">
        <v>314009</v>
      </c>
      <c r="E143" s="50">
        <v>52082</v>
      </c>
      <c r="F143" s="50">
        <v>18734</v>
      </c>
      <c r="G143" s="64">
        <v>384825</v>
      </c>
      <c r="H143" s="65">
        <v>13850</v>
      </c>
      <c r="I143" s="50">
        <v>6955</v>
      </c>
      <c r="J143" s="50">
        <v>17660</v>
      </c>
      <c r="K143" s="50">
        <v>1875</v>
      </c>
      <c r="L143" s="50">
        <v>12603</v>
      </c>
      <c r="M143" s="50">
        <v>61821</v>
      </c>
      <c r="N143" s="50">
        <v>68453</v>
      </c>
      <c r="O143" s="50">
        <v>8645</v>
      </c>
      <c r="P143" s="51">
        <v>0</v>
      </c>
      <c r="Q143" s="51">
        <v>0</v>
      </c>
      <c r="R143" s="50">
        <v>2840</v>
      </c>
      <c r="S143" s="64">
        <v>180852</v>
      </c>
      <c r="T143" s="51">
        <v>0</v>
      </c>
      <c r="U143" s="51">
        <v>0</v>
      </c>
      <c r="V143" s="51">
        <v>0</v>
      </c>
      <c r="W143" s="51">
        <v>7630</v>
      </c>
      <c r="X143" s="50">
        <v>0</v>
      </c>
      <c r="Y143" s="50">
        <v>72095</v>
      </c>
      <c r="Z143" s="50">
        <v>4118</v>
      </c>
      <c r="AA143" s="51">
        <v>0</v>
      </c>
      <c r="AB143" s="50">
        <v>13735</v>
      </c>
      <c r="AC143" s="50">
        <v>14263</v>
      </c>
      <c r="AD143" s="45">
        <f t="shared" si="2"/>
        <v>111841</v>
      </c>
      <c r="AE143" s="50">
        <v>1900</v>
      </c>
      <c r="AF143" s="50">
        <v>0</v>
      </c>
      <c r="AG143" s="51">
        <v>0</v>
      </c>
      <c r="AH143" s="51">
        <v>0</v>
      </c>
      <c r="AI143" s="51">
        <v>0</v>
      </c>
      <c r="AJ143" s="50">
        <v>104211</v>
      </c>
      <c r="AK143" s="50">
        <v>1900</v>
      </c>
      <c r="AL143" s="69">
        <v>0</v>
      </c>
      <c r="AM143" s="65">
        <v>691368</v>
      </c>
      <c r="AN143" s="50">
        <v>366091</v>
      </c>
      <c r="AO143" s="50">
        <v>106111</v>
      </c>
      <c r="AP143" s="50">
        <v>221066</v>
      </c>
      <c r="AQ143" s="64">
        <v>693268</v>
      </c>
    </row>
    <row r="144" spans="1:43" s="53" customFormat="1" ht="12.75">
      <c r="A144" s="47" t="s">
        <v>68</v>
      </c>
      <c r="B144" s="48" t="s">
        <v>69</v>
      </c>
      <c r="C144" s="49">
        <v>55921</v>
      </c>
      <c r="D144" s="50">
        <v>793683</v>
      </c>
      <c r="E144" s="50">
        <v>213432</v>
      </c>
      <c r="F144" s="51">
        <v>0</v>
      </c>
      <c r="G144" s="64">
        <v>1007115</v>
      </c>
      <c r="H144" s="65">
        <v>52270</v>
      </c>
      <c r="I144" s="50">
        <v>119118</v>
      </c>
      <c r="J144" s="50">
        <v>29532</v>
      </c>
      <c r="K144" s="50">
        <v>569</v>
      </c>
      <c r="L144" s="50">
        <v>13942</v>
      </c>
      <c r="M144" s="50">
        <v>57938</v>
      </c>
      <c r="N144" s="50">
        <v>7779</v>
      </c>
      <c r="O144" s="50">
        <v>29405</v>
      </c>
      <c r="P144" s="50">
        <v>385</v>
      </c>
      <c r="Q144" s="51">
        <v>0</v>
      </c>
      <c r="R144" s="50">
        <v>1742</v>
      </c>
      <c r="S144" s="64">
        <v>260410</v>
      </c>
      <c r="T144" s="51">
        <v>0</v>
      </c>
      <c r="U144" s="51">
        <v>0</v>
      </c>
      <c r="V144" s="50">
        <v>577</v>
      </c>
      <c r="W144" s="50">
        <v>11333</v>
      </c>
      <c r="X144" s="50">
        <v>0</v>
      </c>
      <c r="Y144" s="50">
        <v>100637</v>
      </c>
      <c r="Z144" s="50">
        <v>11218</v>
      </c>
      <c r="AA144" s="50">
        <v>30656</v>
      </c>
      <c r="AB144" s="50">
        <v>25306</v>
      </c>
      <c r="AC144" s="50">
        <v>5269</v>
      </c>
      <c r="AD144" s="45">
        <f t="shared" si="2"/>
        <v>184996</v>
      </c>
      <c r="AE144" s="51">
        <v>2116</v>
      </c>
      <c r="AF144" s="51">
        <v>0</v>
      </c>
      <c r="AG144" s="51">
        <v>0</v>
      </c>
      <c r="AH144" s="51">
        <v>0</v>
      </c>
      <c r="AI144" s="51">
        <v>0</v>
      </c>
      <c r="AJ144" s="50">
        <v>173086</v>
      </c>
      <c r="AK144" s="50">
        <v>2116</v>
      </c>
      <c r="AL144" s="64">
        <v>0</v>
      </c>
      <c r="AM144" s="65">
        <v>1504791</v>
      </c>
      <c r="AN144" s="50">
        <v>1007115</v>
      </c>
      <c r="AO144" s="50">
        <v>175202</v>
      </c>
      <c r="AP144" s="50">
        <v>324590</v>
      </c>
      <c r="AQ144" s="64">
        <v>1506907</v>
      </c>
    </row>
    <row r="145" spans="1:43" s="53" customFormat="1" ht="12.75">
      <c r="A145" s="47" t="s">
        <v>70</v>
      </c>
      <c r="B145" s="48" t="s">
        <v>71</v>
      </c>
      <c r="C145" s="49">
        <v>51760</v>
      </c>
      <c r="D145" s="50">
        <v>981748</v>
      </c>
      <c r="E145" s="50">
        <v>282155</v>
      </c>
      <c r="F145" s="51">
        <v>0</v>
      </c>
      <c r="G145" s="64">
        <v>1263903</v>
      </c>
      <c r="H145" s="65">
        <v>24565</v>
      </c>
      <c r="I145" s="50">
        <v>126946</v>
      </c>
      <c r="J145" s="50">
        <v>5368</v>
      </c>
      <c r="K145" s="50">
        <v>0</v>
      </c>
      <c r="L145" s="50">
        <v>28025</v>
      </c>
      <c r="M145" s="50">
        <v>91475</v>
      </c>
      <c r="N145" s="50">
        <v>49428</v>
      </c>
      <c r="O145" s="50">
        <v>9661</v>
      </c>
      <c r="P145" s="51">
        <v>0</v>
      </c>
      <c r="Q145" s="51">
        <v>0</v>
      </c>
      <c r="R145" s="50">
        <v>136444</v>
      </c>
      <c r="S145" s="64">
        <v>447347</v>
      </c>
      <c r="T145" s="50">
        <v>0</v>
      </c>
      <c r="U145" s="51">
        <v>0</v>
      </c>
      <c r="V145" s="51">
        <v>0</v>
      </c>
      <c r="W145" s="50">
        <v>44644</v>
      </c>
      <c r="X145" s="51">
        <v>0</v>
      </c>
      <c r="Y145" s="50">
        <v>114907</v>
      </c>
      <c r="Z145" s="50">
        <v>10263</v>
      </c>
      <c r="AA145" s="50">
        <v>34276</v>
      </c>
      <c r="AB145" s="50">
        <v>6000</v>
      </c>
      <c r="AC145" s="51">
        <v>0</v>
      </c>
      <c r="AD145" s="45">
        <f t="shared" si="2"/>
        <v>210090</v>
      </c>
      <c r="AE145" s="50">
        <v>6648</v>
      </c>
      <c r="AF145" s="51">
        <v>0</v>
      </c>
      <c r="AG145" s="51">
        <v>0</v>
      </c>
      <c r="AH145" s="51">
        <v>0</v>
      </c>
      <c r="AI145" s="51">
        <v>0</v>
      </c>
      <c r="AJ145" s="50">
        <v>165446</v>
      </c>
      <c r="AK145" s="50">
        <v>6648</v>
      </c>
      <c r="AL145" s="69">
        <v>0</v>
      </c>
      <c r="AM145" s="65">
        <v>1945905</v>
      </c>
      <c r="AN145" s="50">
        <v>1263903</v>
      </c>
      <c r="AO145" s="50">
        <v>172094</v>
      </c>
      <c r="AP145" s="50">
        <v>516556</v>
      </c>
      <c r="AQ145" s="64">
        <v>1952553</v>
      </c>
    </row>
    <row r="146" spans="1:43" s="53" customFormat="1" ht="12.75">
      <c r="A146" s="47" t="s">
        <v>58</v>
      </c>
      <c r="B146" s="48" t="s">
        <v>59</v>
      </c>
      <c r="C146" s="49">
        <v>72100</v>
      </c>
      <c r="D146" s="50">
        <v>1607335</v>
      </c>
      <c r="E146" s="50">
        <v>469488</v>
      </c>
      <c r="F146" s="51">
        <v>0</v>
      </c>
      <c r="G146" s="64">
        <v>2076823</v>
      </c>
      <c r="H146" s="65">
        <v>55469</v>
      </c>
      <c r="I146" s="50">
        <v>301029</v>
      </c>
      <c r="J146" s="50">
        <v>47844</v>
      </c>
      <c r="K146" s="50">
        <v>5759</v>
      </c>
      <c r="L146" s="50">
        <v>51075</v>
      </c>
      <c r="M146" s="50">
        <v>129082</v>
      </c>
      <c r="N146" s="50">
        <v>38760</v>
      </c>
      <c r="O146" s="50">
        <v>741</v>
      </c>
      <c r="P146" s="50">
        <v>399978</v>
      </c>
      <c r="Q146" s="51">
        <v>0</v>
      </c>
      <c r="R146" s="50">
        <v>13525</v>
      </c>
      <c r="S146" s="64">
        <v>987793</v>
      </c>
      <c r="T146" s="51">
        <v>0</v>
      </c>
      <c r="U146" s="51">
        <v>9778</v>
      </c>
      <c r="V146" s="50">
        <v>13582</v>
      </c>
      <c r="W146" s="50">
        <v>87654</v>
      </c>
      <c r="X146" s="50">
        <v>27049</v>
      </c>
      <c r="Y146" s="50">
        <v>164639</v>
      </c>
      <c r="Z146" s="50">
        <v>8658</v>
      </c>
      <c r="AA146" s="50">
        <v>85511</v>
      </c>
      <c r="AB146" s="50">
        <v>102410</v>
      </c>
      <c r="AC146" s="51">
        <v>0</v>
      </c>
      <c r="AD146" s="45">
        <f t="shared" si="2"/>
        <v>499281</v>
      </c>
      <c r="AE146" s="50">
        <v>148</v>
      </c>
      <c r="AF146" s="51">
        <v>0</v>
      </c>
      <c r="AG146" s="51">
        <v>0</v>
      </c>
      <c r="AH146" s="51">
        <v>0</v>
      </c>
      <c r="AI146" s="51">
        <v>0</v>
      </c>
      <c r="AJ146" s="50">
        <v>388267</v>
      </c>
      <c r="AK146" s="50">
        <v>148</v>
      </c>
      <c r="AL146" s="64">
        <v>0</v>
      </c>
      <c r="AM146" s="65">
        <v>3619366</v>
      </c>
      <c r="AN146" s="50">
        <v>2076823</v>
      </c>
      <c r="AO146" s="50">
        <v>361366</v>
      </c>
      <c r="AP146" s="50">
        <v>1181325</v>
      </c>
      <c r="AQ146" s="64">
        <v>3619514</v>
      </c>
    </row>
    <row r="147" spans="1:43" s="53" customFormat="1" ht="12.75">
      <c r="A147" s="47" t="s">
        <v>213</v>
      </c>
      <c r="B147" s="48" t="s">
        <v>47</v>
      </c>
      <c r="C147" s="49">
        <v>10082</v>
      </c>
      <c r="D147" s="50">
        <v>606266</v>
      </c>
      <c r="E147" s="50">
        <v>146315</v>
      </c>
      <c r="F147" s="50">
        <v>7639</v>
      </c>
      <c r="G147" s="64">
        <v>760220</v>
      </c>
      <c r="H147" s="65">
        <v>41149</v>
      </c>
      <c r="I147" s="50">
        <v>28664</v>
      </c>
      <c r="J147" s="50">
        <v>23823</v>
      </c>
      <c r="K147" s="50">
        <v>4939</v>
      </c>
      <c r="L147" s="50">
        <v>19665</v>
      </c>
      <c r="M147" s="50">
        <v>48012</v>
      </c>
      <c r="N147" s="50">
        <v>122715</v>
      </c>
      <c r="O147" s="50">
        <v>24231</v>
      </c>
      <c r="P147" s="51">
        <v>0</v>
      </c>
      <c r="Q147" s="51">
        <v>0</v>
      </c>
      <c r="R147" s="50">
        <v>7202</v>
      </c>
      <c r="S147" s="64">
        <v>279251</v>
      </c>
      <c r="T147" s="51">
        <v>0</v>
      </c>
      <c r="U147" s="51">
        <v>0</v>
      </c>
      <c r="V147" s="51">
        <v>0</v>
      </c>
      <c r="W147" s="50">
        <v>6691</v>
      </c>
      <c r="X147" s="50">
        <v>2455</v>
      </c>
      <c r="Y147" s="50">
        <v>66391</v>
      </c>
      <c r="Z147" s="50">
        <v>13551</v>
      </c>
      <c r="AA147" s="50">
        <v>23814</v>
      </c>
      <c r="AB147" s="50">
        <v>15157</v>
      </c>
      <c r="AC147" s="51">
        <v>0</v>
      </c>
      <c r="AD147" s="45">
        <f t="shared" si="2"/>
        <v>128059</v>
      </c>
      <c r="AE147" s="50">
        <v>142</v>
      </c>
      <c r="AF147" s="51">
        <v>0</v>
      </c>
      <c r="AG147" s="51">
        <v>0</v>
      </c>
      <c r="AH147" s="51">
        <v>0</v>
      </c>
      <c r="AI147" s="51">
        <v>0</v>
      </c>
      <c r="AJ147" s="50">
        <v>121368</v>
      </c>
      <c r="AK147" s="50">
        <v>142</v>
      </c>
      <c r="AL147" s="69">
        <v>0</v>
      </c>
      <c r="AM147" s="65">
        <v>1208679</v>
      </c>
      <c r="AN147" s="50">
        <v>752581</v>
      </c>
      <c r="AO147" s="50">
        <v>119055</v>
      </c>
      <c r="AP147" s="50">
        <v>337185</v>
      </c>
      <c r="AQ147" s="64">
        <v>1208821</v>
      </c>
    </row>
    <row r="148" spans="1:43" s="53" customFormat="1" ht="12.75">
      <c r="A148" s="47" t="s">
        <v>56</v>
      </c>
      <c r="B148" s="48" t="s">
        <v>57</v>
      </c>
      <c r="C148" s="49">
        <v>74578</v>
      </c>
      <c r="D148" s="50">
        <v>1594184</v>
      </c>
      <c r="E148" s="50">
        <v>497691</v>
      </c>
      <c r="F148" s="51">
        <v>0</v>
      </c>
      <c r="G148" s="64">
        <v>2091875</v>
      </c>
      <c r="H148" s="65">
        <v>68955</v>
      </c>
      <c r="I148" s="50">
        <v>36858</v>
      </c>
      <c r="J148" s="50">
        <v>56742</v>
      </c>
      <c r="K148" s="50">
        <v>1506</v>
      </c>
      <c r="L148" s="50">
        <v>53026</v>
      </c>
      <c r="M148" s="50">
        <v>95661</v>
      </c>
      <c r="N148" s="50">
        <v>101812</v>
      </c>
      <c r="O148" s="50">
        <v>80</v>
      </c>
      <c r="P148" s="51">
        <v>0</v>
      </c>
      <c r="Q148" s="51">
        <v>0</v>
      </c>
      <c r="R148" s="50">
        <v>88868</v>
      </c>
      <c r="S148" s="64">
        <v>434553</v>
      </c>
      <c r="T148" s="52">
        <v>0</v>
      </c>
      <c r="U148" s="52">
        <v>0</v>
      </c>
      <c r="V148" s="52">
        <v>0</v>
      </c>
      <c r="W148" s="50">
        <v>14813</v>
      </c>
      <c r="X148" s="50">
        <v>19496</v>
      </c>
      <c r="Y148" s="50">
        <v>116493</v>
      </c>
      <c r="Z148" s="50">
        <v>11325</v>
      </c>
      <c r="AA148" s="50">
        <v>28709</v>
      </c>
      <c r="AB148" s="50">
        <v>144173</v>
      </c>
      <c r="AC148" s="51">
        <v>9294</v>
      </c>
      <c r="AD148" s="45">
        <f t="shared" si="2"/>
        <v>344303</v>
      </c>
      <c r="AE148" s="51">
        <v>5911</v>
      </c>
      <c r="AF148" s="51">
        <v>0</v>
      </c>
      <c r="AG148" s="51">
        <v>46</v>
      </c>
      <c r="AH148" s="51">
        <v>0</v>
      </c>
      <c r="AI148" s="51">
        <v>0</v>
      </c>
      <c r="AJ148" s="50">
        <v>329490</v>
      </c>
      <c r="AK148" s="51">
        <v>5957</v>
      </c>
      <c r="AL148" s="69">
        <v>0</v>
      </c>
      <c r="AM148" s="65">
        <v>2939686</v>
      </c>
      <c r="AN148" s="50">
        <v>2091875</v>
      </c>
      <c r="AO148" s="50">
        <v>315951</v>
      </c>
      <c r="AP148" s="50">
        <v>537817</v>
      </c>
      <c r="AQ148" s="64">
        <v>2945643</v>
      </c>
    </row>
    <row r="149" spans="1:43" s="53" customFormat="1" ht="12.75">
      <c r="A149" s="47" t="s">
        <v>271</v>
      </c>
      <c r="B149" s="48" t="s">
        <v>32</v>
      </c>
      <c r="C149" s="49">
        <v>4704</v>
      </c>
      <c r="D149" s="50">
        <v>369069</v>
      </c>
      <c r="E149" s="50">
        <v>73106</v>
      </c>
      <c r="F149" s="50">
        <v>27479</v>
      </c>
      <c r="G149" s="64">
        <v>469654</v>
      </c>
      <c r="H149" s="65">
        <v>26069</v>
      </c>
      <c r="I149" s="50">
        <v>29627</v>
      </c>
      <c r="J149" s="50">
        <v>6089</v>
      </c>
      <c r="K149" s="50">
        <v>1170</v>
      </c>
      <c r="L149" s="50">
        <v>11103</v>
      </c>
      <c r="M149" s="50">
        <v>67092</v>
      </c>
      <c r="N149" s="50">
        <v>37843</v>
      </c>
      <c r="O149" s="56"/>
      <c r="P149" s="56"/>
      <c r="Q149" s="56"/>
      <c r="R149" s="50"/>
      <c r="S149" s="64">
        <v>152924</v>
      </c>
      <c r="T149" s="56"/>
      <c r="U149" s="56"/>
      <c r="V149" s="56"/>
      <c r="W149" s="50">
        <v>2649</v>
      </c>
      <c r="X149" s="50">
        <v>930</v>
      </c>
      <c r="Y149" s="50">
        <v>43749</v>
      </c>
      <c r="Z149" s="50">
        <v>3263</v>
      </c>
      <c r="AA149" s="50">
        <v>23726</v>
      </c>
      <c r="AB149" s="50">
        <v>27050</v>
      </c>
      <c r="AC149" s="51">
        <v>0</v>
      </c>
      <c r="AD149" s="45">
        <f t="shared" si="2"/>
        <v>101367</v>
      </c>
      <c r="AE149" s="51">
        <v>0</v>
      </c>
      <c r="AF149" s="51">
        <v>0</v>
      </c>
      <c r="AG149" s="51">
        <v>0</v>
      </c>
      <c r="AH149" s="51">
        <v>0</v>
      </c>
      <c r="AI149" s="51">
        <v>0</v>
      </c>
      <c r="AJ149" s="50">
        <v>98718</v>
      </c>
      <c r="AK149" s="50">
        <v>10000</v>
      </c>
      <c r="AL149" s="64">
        <v>10000</v>
      </c>
      <c r="AM149" s="65">
        <v>750014</v>
      </c>
      <c r="AN149" s="50">
        <v>442175</v>
      </c>
      <c r="AO149" s="50">
        <v>97788</v>
      </c>
      <c r="AP149" s="50">
        <v>220051</v>
      </c>
      <c r="AQ149" s="64">
        <v>760014</v>
      </c>
    </row>
    <row r="150" spans="1:43" s="53" customFormat="1" ht="12.75">
      <c r="A150" s="47" t="s">
        <v>78</v>
      </c>
      <c r="B150" s="48" t="s">
        <v>79</v>
      </c>
      <c r="C150" s="49">
        <v>40389</v>
      </c>
      <c r="D150" s="50">
        <v>1037145</v>
      </c>
      <c r="E150" s="50">
        <v>364017</v>
      </c>
      <c r="F150" s="51">
        <v>0</v>
      </c>
      <c r="G150" s="64">
        <v>1401162</v>
      </c>
      <c r="H150" s="65">
        <v>47195</v>
      </c>
      <c r="I150" s="50">
        <v>216203</v>
      </c>
      <c r="J150" s="50">
        <v>29182</v>
      </c>
      <c r="K150" s="50">
        <v>12309</v>
      </c>
      <c r="L150" s="50">
        <v>40975</v>
      </c>
      <c r="M150" s="50">
        <v>102698</v>
      </c>
      <c r="N150" s="50">
        <v>48337</v>
      </c>
      <c r="O150" s="50">
        <v>2543</v>
      </c>
      <c r="P150" s="51">
        <v>0</v>
      </c>
      <c r="Q150" s="51">
        <v>0</v>
      </c>
      <c r="R150" s="50">
        <v>1661</v>
      </c>
      <c r="S150" s="64">
        <v>453908</v>
      </c>
      <c r="T150" s="51">
        <v>0</v>
      </c>
      <c r="U150" s="51">
        <v>0</v>
      </c>
      <c r="V150" s="51">
        <v>0</v>
      </c>
      <c r="W150" s="50">
        <v>10566</v>
      </c>
      <c r="X150" s="50">
        <v>1370</v>
      </c>
      <c r="Y150" s="50">
        <v>131093</v>
      </c>
      <c r="Z150" s="50">
        <v>7018</v>
      </c>
      <c r="AA150" s="50">
        <v>36271</v>
      </c>
      <c r="AB150" s="50">
        <v>12924</v>
      </c>
      <c r="AC150" s="51">
        <v>0</v>
      </c>
      <c r="AD150" s="45">
        <f t="shared" si="2"/>
        <v>199242</v>
      </c>
      <c r="AE150" s="50">
        <v>10</v>
      </c>
      <c r="AF150" s="51">
        <v>0</v>
      </c>
      <c r="AG150" s="51">
        <v>0</v>
      </c>
      <c r="AH150" s="51">
        <v>0</v>
      </c>
      <c r="AI150" s="51">
        <v>0</v>
      </c>
      <c r="AJ150" s="50">
        <v>188676</v>
      </c>
      <c r="AK150" s="50">
        <v>10</v>
      </c>
      <c r="AL150" s="69">
        <v>0</v>
      </c>
      <c r="AM150" s="65">
        <v>2101507</v>
      </c>
      <c r="AN150" s="50">
        <v>1401162</v>
      </c>
      <c r="AO150" s="50">
        <v>187316</v>
      </c>
      <c r="AP150" s="50">
        <v>513039</v>
      </c>
      <c r="AQ150" s="64">
        <v>2101517</v>
      </c>
    </row>
    <row r="151" spans="1:43" s="53" customFormat="1" ht="12.75">
      <c r="A151" s="47" t="s">
        <v>353</v>
      </c>
      <c r="B151" s="48" t="s">
        <v>146</v>
      </c>
      <c r="C151" s="49">
        <v>789</v>
      </c>
      <c r="D151" s="50">
        <v>70826</v>
      </c>
      <c r="E151" s="50">
        <v>18645</v>
      </c>
      <c r="F151" s="51">
        <v>0</v>
      </c>
      <c r="G151" s="64">
        <v>89471</v>
      </c>
      <c r="H151" s="65">
        <v>4245</v>
      </c>
      <c r="I151" s="50">
        <v>6953</v>
      </c>
      <c r="J151" s="50">
        <v>9562</v>
      </c>
      <c r="K151" s="50">
        <v>356</v>
      </c>
      <c r="L151" s="50">
        <v>8083</v>
      </c>
      <c r="M151" s="50">
        <v>14900</v>
      </c>
      <c r="N151" s="50">
        <v>10688</v>
      </c>
      <c r="O151" s="50">
        <v>0</v>
      </c>
      <c r="P151" s="51">
        <v>0</v>
      </c>
      <c r="Q151" s="51">
        <v>0</v>
      </c>
      <c r="R151" s="50">
        <v>2517</v>
      </c>
      <c r="S151" s="64">
        <v>53059</v>
      </c>
      <c r="T151" s="51">
        <v>0</v>
      </c>
      <c r="U151" s="51">
        <v>0</v>
      </c>
      <c r="V151" s="51">
        <v>0</v>
      </c>
      <c r="W151" s="50">
        <v>779</v>
      </c>
      <c r="X151" s="51">
        <v>0</v>
      </c>
      <c r="Y151" s="50">
        <v>7540</v>
      </c>
      <c r="Z151" s="50">
        <v>850</v>
      </c>
      <c r="AA151" s="50">
        <v>3899</v>
      </c>
      <c r="AB151" s="51">
        <v>1358</v>
      </c>
      <c r="AC151" s="51">
        <v>0</v>
      </c>
      <c r="AD151" s="45">
        <f t="shared" si="2"/>
        <v>14426</v>
      </c>
      <c r="AE151" s="56" t="s">
        <v>392</v>
      </c>
      <c r="AF151" s="56" t="s">
        <v>392</v>
      </c>
      <c r="AG151" s="56" t="s">
        <v>392</v>
      </c>
      <c r="AH151" s="56" t="s">
        <v>392</v>
      </c>
      <c r="AI151" s="56" t="s">
        <v>392</v>
      </c>
      <c r="AJ151" s="50">
        <v>13647</v>
      </c>
      <c r="AK151" s="51">
        <v>0</v>
      </c>
      <c r="AL151" s="70" t="s">
        <v>392</v>
      </c>
      <c r="AM151" s="65">
        <v>161201</v>
      </c>
      <c r="AN151" s="50">
        <v>89471</v>
      </c>
      <c r="AO151" s="50">
        <v>13647</v>
      </c>
      <c r="AP151" s="50">
        <v>58083</v>
      </c>
      <c r="AQ151" s="64">
        <v>161201</v>
      </c>
    </row>
    <row r="152" spans="1:43" s="53" customFormat="1" ht="12.75">
      <c r="A152" s="47" t="s">
        <v>216</v>
      </c>
      <c r="B152" s="48" t="s">
        <v>217</v>
      </c>
      <c r="C152" s="49">
        <v>9235</v>
      </c>
      <c r="D152" s="50">
        <v>369947</v>
      </c>
      <c r="E152" s="50">
        <v>48528</v>
      </c>
      <c r="F152" s="51">
        <v>0</v>
      </c>
      <c r="G152" s="64">
        <v>418475</v>
      </c>
      <c r="H152" s="65">
        <v>12374</v>
      </c>
      <c r="I152" s="50">
        <v>3712</v>
      </c>
      <c r="J152" s="50">
        <v>21274</v>
      </c>
      <c r="K152" s="50">
        <v>286</v>
      </c>
      <c r="L152" s="50">
        <v>20449</v>
      </c>
      <c r="M152" s="50">
        <v>48346</v>
      </c>
      <c r="N152" s="50">
        <v>21474</v>
      </c>
      <c r="O152" s="50">
        <v>323</v>
      </c>
      <c r="P152" s="51">
        <v>0</v>
      </c>
      <c r="Q152" s="51">
        <v>0</v>
      </c>
      <c r="R152" s="50">
        <v>278</v>
      </c>
      <c r="S152" s="64">
        <v>116142</v>
      </c>
      <c r="T152" s="51">
        <v>0</v>
      </c>
      <c r="U152" s="51">
        <v>0</v>
      </c>
      <c r="V152" s="51">
        <v>0</v>
      </c>
      <c r="W152" s="50">
        <v>0</v>
      </c>
      <c r="X152" s="51">
        <v>0</v>
      </c>
      <c r="Y152" s="50">
        <v>41407</v>
      </c>
      <c r="Z152" s="50">
        <v>5261</v>
      </c>
      <c r="AA152" s="50">
        <v>24759</v>
      </c>
      <c r="AB152" s="50">
        <v>7755</v>
      </c>
      <c r="AC152" s="51">
        <v>0</v>
      </c>
      <c r="AD152" s="45">
        <f t="shared" si="2"/>
        <v>79182</v>
      </c>
      <c r="AE152" s="50">
        <v>2200</v>
      </c>
      <c r="AF152" s="51">
        <v>0</v>
      </c>
      <c r="AG152" s="51">
        <v>0</v>
      </c>
      <c r="AH152" s="51">
        <v>0</v>
      </c>
      <c r="AI152" s="51">
        <v>0</v>
      </c>
      <c r="AJ152" s="50">
        <v>79182</v>
      </c>
      <c r="AK152" s="50">
        <v>2200</v>
      </c>
      <c r="AL152" s="69">
        <v>0</v>
      </c>
      <c r="AM152" s="65">
        <v>626173</v>
      </c>
      <c r="AN152" s="50">
        <v>418475</v>
      </c>
      <c r="AO152" s="50">
        <v>81382</v>
      </c>
      <c r="AP152" s="50">
        <v>128516</v>
      </c>
      <c r="AQ152" s="64">
        <v>628373</v>
      </c>
    </row>
    <row r="153" spans="1:43" s="53" customFormat="1" ht="12.75">
      <c r="A153" s="47" t="s">
        <v>131</v>
      </c>
      <c r="B153" s="48" t="s">
        <v>132</v>
      </c>
      <c r="C153" s="49">
        <v>24218</v>
      </c>
      <c r="D153" s="50">
        <v>526450</v>
      </c>
      <c r="E153" s="50">
        <v>116641</v>
      </c>
      <c r="F153" s="56" t="s">
        <v>392</v>
      </c>
      <c r="G153" s="64">
        <v>643091</v>
      </c>
      <c r="H153" s="65">
        <v>27113</v>
      </c>
      <c r="I153" s="50">
        <v>10641</v>
      </c>
      <c r="J153" s="50">
        <v>22819</v>
      </c>
      <c r="K153" s="50">
        <v>561</v>
      </c>
      <c r="L153" s="50">
        <v>19030</v>
      </c>
      <c r="M153" s="50">
        <v>55593</v>
      </c>
      <c r="N153" s="50">
        <v>39834</v>
      </c>
      <c r="O153" s="50">
        <v>177</v>
      </c>
      <c r="P153" s="51">
        <v>0</v>
      </c>
      <c r="Q153" s="51">
        <v>0</v>
      </c>
      <c r="R153" s="50">
        <v>1692</v>
      </c>
      <c r="S153" s="64">
        <v>150347</v>
      </c>
      <c r="T153" s="51">
        <v>0</v>
      </c>
      <c r="U153" s="51">
        <v>0</v>
      </c>
      <c r="V153" s="50">
        <v>1174</v>
      </c>
      <c r="W153" s="50">
        <v>6779</v>
      </c>
      <c r="X153" s="50">
        <v>865</v>
      </c>
      <c r="Y153" s="50">
        <v>40454</v>
      </c>
      <c r="Z153" s="50">
        <v>5971</v>
      </c>
      <c r="AA153" s="50">
        <v>18637</v>
      </c>
      <c r="AB153" s="50">
        <v>26267</v>
      </c>
      <c r="AC153" s="50">
        <v>6171</v>
      </c>
      <c r="AD153" s="45">
        <f t="shared" si="2"/>
        <v>106318</v>
      </c>
      <c r="AE153" s="50">
        <v>0</v>
      </c>
      <c r="AF153" s="51">
        <v>0</v>
      </c>
      <c r="AG153" s="51">
        <v>0</v>
      </c>
      <c r="AH153" s="50">
        <v>0</v>
      </c>
      <c r="AI153" s="51">
        <v>0</v>
      </c>
      <c r="AJ153" s="50">
        <v>98365</v>
      </c>
      <c r="AK153" s="50">
        <v>16838</v>
      </c>
      <c r="AL153" s="69">
        <v>16838</v>
      </c>
      <c r="AM153" s="65">
        <v>926869</v>
      </c>
      <c r="AN153" s="50">
        <v>643091</v>
      </c>
      <c r="AO153" s="50">
        <v>97500</v>
      </c>
      <c r="AP153" s="50">
        <v>203116</v>
      </c>
      <c r="AQ153" s="64">
        <v>943707</v>
      </c>
    </row>
    <row r="154" spans="1:43" s="53" customFormat="1" ht="12.75">
      <c r="A154" s="47" t="s">
        <v>273</v>
      </c>
      <c r="B154" s="48" t="s">
        <v>154</v>
      </c>
      <c r="C154" s="49">
        <v>4541</v>
      </c>
      <c r="D154" s="50">
        <v>121254</v>
      </c>
      <c r="E154" s="50">
        <v>14101</v>
      </c>
      <c r="F154" s="51">
        <v>0</v>
      </c>
      <c r="G154" s="64">
        <v>135355</v>
      </c>
      <c r="H154" s="65">
        <v>3239</v>
      </c>
      <c r="I154" s="50">
        <v>8291</v>
      </c>
      <c r="J154" s="50">
        <v>8951</v>
      </c>
      <c r="K154" s="50">
        <v>1681</v>
      </c>
      <c r="L154" s="50">
        <v>6905</v>
      </c>
      <c r="M154" s="50">
        <v>10541</v>
      </c>
      <c r="N154" s="50">
        <v>6317</v>
      </c>
      <c r="O154" s="50">
        <v>1819</v>
      </c>
      <c r="P154" s="51">
        <v>0</v>
      </c>
      <c r="Q154" s="50"/>
      <c r="R154" s="50">
        <v>13066</v>
      </c>
      <c r="S154" s="64">
        <v>57571</v>
      </c>
      <c r="T154" s="51">
        <v>0</v>
      </c>
      <c r="U154" s="51">
        <v>0</v>
      </c>
      <c r="V154" s="51">
        <v>0</v>
      </c>
      <c r="W154" s="50"/>
      <c r="X154" s="51">
        <v>3349</v>
      </c>
      <c r="Y154" s="50">
        <v>13094</v>
      </c>
      <c r="Z154" s="50">
        <v>1399</v>
      </c>
      <c r="AA154" s="50">
        <v>2629</v>
      </c>
      <c r="AB154" s="50">
        <v>1230</v>
      </c>
      <c r="AC154" s="51">
        <v>0</v>
      </c>
      <c r="AD154" s="45">
        <f t="shared" si="2"/>
        <v>21701</v>
      </c>
      <c r="AE154" s="51">
        <v>0</v>
      </c>
      <c r="AF154" s="51">
        <v>0</v>
      </c>
      <c r="AG154" s="51">
        <v>0</v>
      </c>
      <c r="AH154" s="51">
        <v>0</v>
      </c>
      <c r="AI154" s="51">
        <v>0</v>
      </c>
      <c r="AJ154" s="50">
        <v>21701</v>
      </c>
      <c r="AK154" s="51">
        <v>0</v>
      </c>
      <c r="AL154" s="69">
        <v>0</v>
      </c>
      <c r="AM154" s="65">
        <v>217866</v>
      </c>
      <c r="AN154" s="50">
        <v>135355</v>
      </c>
      <c r="AO154" s="50">
        <v>18352</v>
      </c>
      <c r="AP154" s="50">
        <v>64159</v>
      </c>
      <c r="AQ154" s="64">
        <v>217866</v>
      </c>
    </row>
    <row r="155" spans="1:43" s="53" customFormat="1" ht="12.75">
      <c r="A155" s="47" t="s">
        <v>149</v>
      </c>
      <c r="B155" s="48" t="s">
        <v>61</v>
      </c>
      <c r="C155" s="49">
        <v>19500</v>
      </c>
      <c r="D155" s="50">
        <v>503165</v>
      </c>
      <c r="E155" s="50">
        <v>138266</v>
      </c>
      <c r="F155" s="50">
        <v>300</v>
      </c>
      <c r="G155" s="64">
        <v>641731</v>
      </c>
      <c r="H155" s="65">
        <v>23459</v>
      </c>
      <c r="I155" s="50">
        <v>49788</v>
      </c>
      <c r="J155" s="50">
        <v>13589</v>
      </c>
      <c r="K155" s="50">
        <v>760</v>
      </c>
      <c r="L155" s="50">
        <v>20199</v>
      </c>
      <c r="M155" s="50">
        <v>48883</v>
      </c>
      <c r="N155" s="50">
        <v>911</v>
      </c>
      <c r="O155" s="50">
        <v>3941</v>
      </c>
      <c r="P155" s="56">
        <v>0</v>
      </c>
      <c r="Q155" s="56">
        <v>0</v>
      </c>
      <c r="R155" s="50">
        <v>542</v>
      </c>
      <c r="S155" s="64">
        <v>138613</v>
      </c>
      <c r="T155" s="51">
        <v>0</v>
      </c>
      <c r="U155" s="51">
        <v>0</v>
      </c>
      <c r="V155" s="51">
        <v>0</v>
      </c>
      <c r="W155" s="50">
        <v>2657</v>
      </c>
      <c r="X155" s="50">
        <v>18501</v>
      </c>
      <c r="Y155" s="50">
        <v>43275</v>
      </c>
      <c r="Z155" s="50">
        <v>6122</v>
      </c>
      <c r="AA155" s="50">
        <v>33407</v>
      </c>
      <c r="AB155" s="50">
        <v>9646</v>
      </c>
      <c r="AC155" s="50">
        <v>4587</v>
      </c>
      <c r="AD155" s="45">
        <f t="shared" si="2"/>
        <v>118195</v>
      </c>
      <c r="AE155" s="51">
        <v>0</v>
      </c>
      <c r="AF155" s="51">
        <v>0</v>
      </c>
      <c r="AG155" s="50">
        <v>296</v>
      </c>
      <c r="AH155" s="51">
        <v>0</v>
      </c>
      <c r="AI155" s="51">
        <v>0</v>
      </c>
      <c r="AJ155" s="50">
        <v>115538</v>
      </c>
      <c r="AK155" s="50">
        <v>296</v>
      </c>
      <c r="AL155" s="69">
        <v>0</v>
      </c>
      <c r="AM155" s="65">
        <v>921998</v>
      </c>
      <c r="AN155" s="50">
        <v>641431</v>
      </c>
      <c r="AO155" s="50">
        <v>97333</v>
      </c>
      <c r="AP155" s="50">
        <v>183530</v>
      </c>
      <c r="AQ155" s="64">
        <v>922294</v>
      </c>
    </row>
    <row r="156" spans="1:43" s="53" customFormat="1" ht="12.75">
      <c r="A156" s="47" t="s">
        <v>253</v>
      </c>
      <c r="B156" s="48" t="s">
        <v>202</v>
      </c>
      <c r="C156" s="49">
        <v>6112</v>
      </c>
      <c r="D156" s="50">
        <v>229561</v>
      </c>
      <c r="E156" s="50">
        <v>35643</v>
      </c>
      <c r="F156" s="50">
        <v>3410</v>
      </c>
      <c r="G156" s="64">
        <v>268614</v>
      </c>
      <c r="H156" s="65">
        <v>9606</v>
      </c>
      <c r="I156" s="50">
        <v>9013</v>
      </c>
      <c r="J156" s="50">
        <v>6981</v>
      </c>
      <c r="K156" s="50">
        <v>50</v>
      </c>
      <c r="L156" s="50">
        <v>10251</v>
      </c>
      <c r="M156" s="50">
        <v>27124</v>
      </c>
      <c r="N156" s="50">
        <v>42927</v>
      </c>
      <c r="O156" s="51">
        <v>0</v>
      </c>
      <c r="P156" s="51">
        <v>0</v>
      </c>
      <c r="Q156" s="51">
        <v>0</v>
      </c>
      <c r="R156" s="51">
        <v>0</v>
      </c>
      <c r="S156" s="64">
        <v>96346</v>
      </c>
      <c r="T156" s="51">
        <v>0</v>
      </c>
      <c r="U156" s="51">
        <v>0</v>
      </c>
      <c r="V156" s="51">
        <v>0</v>
      </c>
      <c r="W156" s="50">
        <v>6944</v>
      </c>
      <c r="X156" s="51">
        <v>0</v>
      </c>
      <c r="Y156" s="50">
        <v>41811</v>
      </c>
      <c r="Z156" s="50">
        <v>4993</v>
      </c>
      <c r="AA156" s="50">
        <v>9489</v>
      </c>
      <c r="AB156" s="50">
        <v>4500</v>
      </c>
      <c r="AC156" s="51">
        <v>0</v>
      </c>
      <c r="AD156" s="45">
        <f t="shared" si="2"/>
        <v>67737</v>
      </c>
      <c r="AE156" s="51">
        <v>0</v>
      </c>
      <c r="AF156" s="51">
        <v>600</v>
      </c>
      <c r="AG156" s="51">
        <v>0</v>
      </c>
      <c r="AH156" s="51">
        <v>1222</v>
      </c>
      <c r="AI156" s="51">
        <v>0</v>
      </c>
      <c r="AJ156" s="50">
        <v>60793</v>
      </c>
      <c r="AK156" s="51">
        <v>2322</v>
      </c>
      <c r="AL156" s="69">
        <v>500</v>
      </c>
      <c r="AM156" s="65">
        <v>442303</v>
      </c>
      <c r="AN156" s="50">
        <v>265204</v>
      </c>
      <c r="AO156" s="50">
        <v>62615</v>
      </c>
      <c r="AP156" s="50">
        <v>116806</v>
      </c>
      <c r="AQ156" s="64">
        <v>444625</v>
      </c>
    </row>
    <row r="157" spans="1:43" s="53" customFormat="1" ht="12.75">
      <c r="A157" s="47" t="s">
        <v>245</v>
      </c>
      <c r="B157" s="48" t="s">
        <v>120</v>
      </c>
      <c r="C157" s="49">
        <v>6661</v>
      </c>
      <c r="D157" s="50">
        <v>282866</v>
      </c>
      <c r="E157" s="50">
        <v>37610</v>
      </c>
      <c r="F157" s="51">
        <v>0</v>
      </c>
      <c r="G157" s="64">
        <v>320476</v>
      </c>
      <c r="H157" s="65">
        <v>14116</v>
      </c>
      <c r="I157" s="50">
        <v>19807</v>
      </c>
      <c r="J157" s="50">
        <v>6490</v>
      </c>
      <c r="K157" s="50">
        <v>2904</v>
      </c>
      <c r="L157" s="50">
        <v>3527</v>
      </c>
      <c r="M157" s="51">
        <v>0</v>
      </c>
      <c r="N157" s="50">
        <v>3104</v>
      </c>
      <c r="O157" s="50">
        <v>34290</v>
      </c>
      <c r="P157" s="51">
        <v>0</v>
      </c>
      <c r="Q157" s="51">
        <v>0</v>
      </c>
      <c r="R157" s="50">
        <v>2751</v>
      </c>
      <c r="S157" s="64">
        <v>72873</v>
      </c>
      <c r="T157" s="51">
        <v>0</v>
      </c>
      <c r="U157" s="51">
        <v>0</v>
      </c>
      <c r="V157" s="51">
        <v>0</v>
      </c>
      <c r="W157" s="50">
        <v>4659</v>
      </c>
      <c r="X157" s="50">
        <v>1650</v>
      </c>
      <c r="Y157" s="50">
        <v>30460</v>
      </c>
      <c r="Z157" s="50">
        <v>3220</v>
      </c>
      <c r="AA157" s="50">
        <v>14925</v>
      </c>
      <c r="AB157" s="50">
        <v>11082</v>
      </c>
      <c r="AC157" s="51">
        <v>0</v>
      </c>
      <c r="AD157" s="45">
        <f t="shared" si="2"/>
        <v>65996</v>
      </c>
      <c r="AE157" s="51">
        <v>0</v>
      </c>
      <c r="AF157" s="51">
        <v>0</v>
      </c>
      <c r="AG157" s="51">
        <v>0</v>
      </c>
      <c r="AH157" s="51">
        <v>0</v>
      </c>
      <c r="AI157" s="51">
        <v>0</v>
      </c>
      <c r="AJ157" s="50">
        <v>61337</v>
      </c>
      <c r="AK157" s="51">
        <v>0</v>
      </c>
      <c r="AL157" s="69">
        <v>0</v>
      </c>
      <c r="AM157" s="65">
        <v>473461</v>
      </c>
      <c r="AN157" s="50">
        <v>320476</v>
      </c>
      <c r="AO157" s="50">
        <v>59687</v>
      </c>
      <c r="AP157" s="50">
        <v>93298</v>
      </c>
      <c r="AQ157" s="64">
        <v>473461</v>
      </c>
    </row>
    <row r="158" spans="1:43" s="53" customFormat="1" ht="12.75">
      <c r="A158" s="47" t="s">
        <v>284</v>
      </c>
      <c r="B158" s="48" t="s">
        <v>183</v>
      </c>
      <c r="C158" s="49">
        <v>3830</v>
      </c>
      <c r="D158" s="50">
        <v>79894</v>
      </c>
      <c r="E158" s="50">
        <v>11061</v>
      </c>
      <c r="F158" s="56" t="s">
        <v>392</v>
      </c>
      <c r="G158" s="64">
        <v>90955</v>
      </c>
      <c r="H158" s="65">
        <v>3297</v>
      </c>
      <c r="I158" s="50">
        <v>6715</v>
      </c>
      <c r="J158" s="50">
        <v>6059</v>
      </c>
      <c r="K158" s="50">
        <v>193</v>
      </c>
      <c r="L158" s="50">
        <v>7639</v>
      </c>
      <c r="M158" s="50">
        <v>8984</v>
      </c>
      <c r="N158" s="50">
        <v>7632</v>
      </c>
      <c r="O158" s="50">
        <v>319</v>
      </c>
      <c r="P158" s="56" t="s">
        <v>392</v>
      </c>
      <c r="Q158" s="56" t="s">
        <v>392</v>
      </c>
      <c r="R158" s="50">
        <v>307</v>
      </c>
      <c r="S158" s="64">
        <v>37848</v>
      </c>
      <c r="T158" s="51">
        <v>0</v>
      </c>
      <c r="U158" s="51">
        <v>0</v>
      </c>
      <c r="V158" s="51">
        <v>0</v>
      </c>
      <c r="W158" s="50">
        <v>6173</v>
      </c>
      <c r="X158" s="50">
        <v>575</v>
      </c>
      <c r="Y158" s="50">
        <v>11155</v>
      </c>
      <c r="Z158" s="50">
        <v>806</v>
      </c>
      <c r="AA158" s="50">
        <v>2248</v>
      </c>
      <c r="AB158" s="50">
        <v>1500</v>
      </c>
      <c r="AC158" s="51">
        <v>0</v>
      </c>
      <c r="AD158" s="45">
        <f t="shared" si="2"/>
        <v>22457</v>
      </c>
      <c r="AE158" s="51">
        <v>0</v>
      </c>
      <c r="AF158" s="51">
        <v>0</v>
      </c>
      <c r="AG158" s="51">
        <v>0</v>
      </c>
      <c r="AH158" s="51">
        <v>0</v>
      </c>
      <c r="AI158" s="51">
        <v>0</v>
      </c>
      <c r="AJ158" s="50">
        <v>16284</v>
      </c>
      <c r="AK158" s="51">
        <v>0</v>
      </c>
      <c r="AL158" s="69">
        <v>0</v>
      </c>
      <c r="AM158" s="65">
        <v>154557</v>
      </c>
      <c r="AN158" s="50">
        <v>90955</v>
      </c>
      <c r="AO158" s="50">
        <v>15709</v>
      </c>
      <c r="AP158" s="50">
        <v>47893</v>
      </c>
      <c r="AQ158" s="64">
        <v>154557</v>
      </c>
    </row>
    <row r="159" spans="1:43" s="53" customFormat="1" ht="12.75">
      <c r="A159" s="47" t="s">
        <v>298</v>
      </c>
      <c r="B159" s="48" t="s">
        <v>299</v>
      </c>
      <c r="C159" s="49">
        <v>2840</v>
      </c>
      <c r="D159" s="50">
        <v>32628</v>
      </c>
      <c r="E159" s="50">
        <v>2503</v>
      </c>
      <c r="F159" s="51">
        <v>85</v>
      </c>
      <c r="G159" s="64">
        <v>35216</v>
      </c>
      <c r="H159" s="65">
        <v>1362</v>
      </c>
      <c r="I159" s="50">
        <v>3446</v>
      </c>
      <c r="J159" s="50">
        <v>3221</v>
      </c>
      <c r="K159" s="50">
        <v>100</v>
      </c>
      <c r="L159" s="50">
        <v>3355</v>
      </c>
      <c r="M159" s="50">
        <v>3154</v>
      </c>
      <c r="N159" s="50">
        <v>1290</v>
      </c>
      <c r="O159" s="50">
        <v>12</v>
      </c>
      <c r="P159" s="51">
        <v>0</v>
      </c>
      <c r="Q159" s="51">
        <v>0</v>
      </c>
      <c r="R159" s="50">
        <v>50</v>
      </c>
      <c r="S159" s="64">
        <v>14628</v>
      </c>
      <c r="T159" s="51">
        <v>0</v>
      </c>
      <c r="U159" s="51">
        <v>0</v>
      </c>
      <c r="V159" s="51">
        <v>0</v>
      </c>
      <c r="W159" s="51">
        <v>262</v>
      </c>
      <c r="X159" s="51">
        <v>0</v>
      </c>
      <c r="Y159" s="50">
        <v>3832</v>
      </c>
      <c r="Z159" s="50">
        <v>583</v>
      </c>
      <c r="AA159" s="50">
        <v>682</v>
      </c>
      <c r="AB159" s="51">
        <v>0</v>
      </c>
      <c r="AC159" s="51">
        <v>0</v>
      </c>
      <c r="AD159" s="45">
        <f t="shared" si="2"/>
        <v>5359</v>
      </c>
      <c r="AE159" s="51">
        <v>99</v>
      </c>
      <c r="AF159" s="51">
        <v>0</v>
      </c>
      <c r="AG159" s="51">
        <v>146</v>
      </c>
      <c r="AH159" s="50">
        <v>1500</v>
      </c>
      <c r="AI159" s="51">
        <v>0</v>
      </c>
      <c r="AJ159" s="50">
        <v>5097</v>
      </c>
      <c r="AK159" s="50">
        <v>1745</v>
      </c>
      <c r="AL159" s="69">
        <v>0</v>
      </c>
      <c r="AM159" s="65">
        <v>56565</v>
      </c>
      <c r="AN159" s="50">
        <v>35131</v>
      </c>
      <c r="AO159" s="50">
        <v>6842</v>
      </c>
      <c r="AP159" s="50">
        <v>16337</v>
      </c>
      <c r="AQ159" s="64">
        <v>58310</v>
      </c>
    </row>
    <row r="160" spans="1:43" s="53" customFormat="1" ht="12.75">
      <c r="A160" s="47" t="s">
        <v>251</v>
      </c>
      <c r="B160" s="48" t="s">
        <v>252</v>
      </c>
      <c r="C160" s="49">
        <v>6128</v>
      </c>
      <c r="D160" s="50">
        <v>95356</v>
      </c>
      <c r="E160" s="50">
        <v>26530</v>
      </c>
      <c r="F160" s="51">
        <v>0</v>
      </c>
      <c r="G160" s="64">
        <v>121886</v>
      </c>
      <c r="H160" s="65">
        <v>3101</v>
      </c>
      <c r="I160" s="50">
        <v>4760</v>
      </c>
      <c r="J160" s="50">
        <v>5344</v>
      </c>
      <c r="K160" s="50">
        <v>236</v>
      </c>
      <c r="L160" s="50">
        <v>1075</v>
      </c>
      <c r="M160" s="50">
        <v>15174</v>
      </c>
      <c r="N160" s="50">
        <v>1254</v>
      </c>
      <c r="O160" s="51">
        <v>0</v>
      </c>
      <c r="P160" s="51">
        <v>0</v>
      </c>
      <c r="Q160" s="51">
        <v>0</v>
      </c>
      <c r="R160" s="51">
        <v>2500</v>
      </c>
      <c r="S160" s="64">
        <v>30343</v>
      </c>
      <c r="T160" s="51">
        <v>0</v>
      </c>
      <c r="U160" s="51">
        <v>0</v>
      </c>
      <c r="V160" s="51">
        <v>0</v>
      </c>
      <c r="W160" s="51">
        <v>0</v>
      </c>
      <c r="X160" s="51">
        <v>0</v>
      </c>
      <c r="Y160" s="50">
        <v>7726</v>
      </c>
      <c r="Z160" s="50">
        <v>949</v>
      </c>
      <c r="AA160" s="50">
        <v>3706</v>
      </c>
      <c r="AB160" s="51">
        <v>0</v>
      </c>
      <c r="AC160" s="51">
        <v>0</v>
      </c>
      <c r="AD160" s="45">
        <f t="shared" si="2"/>
        <v>12381</v>
      </c>
      <c r="AE160" s="50">
        <v>8500</v>
      </c>
      <c r="AF160" s="51">
        <v>0</v>
      </c>
      <c r="AG160" s="51">
        <v>4000</v>
      </c>
      <c r="AH160" s="51">
        <v>0</v>
      </c>
      <c r="AI160" s="51">
        <v>1500</v>
      </c>
      <c r="AJ160" s="50">
        <v>12381</v>
      </c>
      <c r="AK160" s="50">
        <v>14000</v>
      </c>
      <c r="AL160" s="69">
        <v>0</v>
      </c>
      <c r="AM160" s="65">
        <v>167711</v>
      </c>
      <c r="AN160" s="50">
        <v>121886</v>
      </c>
      <c r="AO160" s="50">
        <v>26381</v>
      </c>
      <c r="AP160" s="50">
        <v>33444</v>
      </c>
      <c r="AQ160" s="64">
        <v>181711</v>
      </c>
    </row>
    <row r="161" spans="1:43" s="53" customFormat="1" ht="12.75">
      <c r="A161" s="47" t="s">
        <v>83</v>
      </c>
      <c r="B161" s="48" t="s">
        <v>84</v>
      </c>
      <c r="C161" s="49">
        <v>37749</v>
      </c>
      <c r="D161" s="50">
        <v>1057261</v>
      </c>
      <c r="E161" s="50">
        <v>311296</v>
      </c>
      <c r="F161" s="51">
        <v>0</v>
      </c>
      <c r="G161" s="64">
        <v>1368557</v>
      </c>
      <c r="H161" s="65">
        <v>39021</v>
      </c>
      <c r="I161" s="50">
        <v>121793</v>
      </c>
      <c r="J161" s="50">
        <v>59526</v>
      </c>
      <c r="K161" s="50">
        <v>783</v>
      </c>
      <c r="L161" s="50">
        <v>35503</v>
      </c>
      <c r="M161" s="50">
        <v>90746</v>
      </c>
      <c r="N161" s="50">
        <v>12415</v>
      </c>
      <c r="O161" s="50">
        <v>1064</v>
      </c>
      <c r="P161" s="52">
        <v>0</v>
      </c>
      <c r="Q161" s="52">
        <v>0</v>
      </c>
      <c r="R161" s="50">
        <v>6071</v>
      </c>
      <c r="S161" s="64">
        <v>327901</v>
      </c>
      <c r="T161" s="52">
        <v>0</v>
      </c>
      <c r="U161" s="52">
        <v>0</v>
      </c>
      <c r="V161" s="52">
        <v>0</v>
      </c>
      <c r="W161" s="50">
        <v>2731</v>
      </c>
      <c r="X161" s="51">
        <v>1152</v>
      </c>
      <c r="Y161" s="50">
        <v>101402</v>
      </c>
      <c r="Z161" s="50">
        <v>6530</v>
      </c>
      <c r="AA161" s="50">
        <v>54261</v>
      </c>
      <c r="AB161" s="50">
        <v>62510</v>
      </c>
      <c r="AC161" s="50">
        <v>744</v>
      </c>
      <c r="AD161" s="45">
        <f t="shared" si="2"/>
        <v>229330</v>
      </c>
      <c r="AE161" s="51">
        <v>0</v>
      </c>
      <c r="AF161" s="51">
        <v>0</v>
      </c>
      <c r="AG161" s="51">
        <v>0</v>
      </c>
      <c r="AH161" s="51">
        <v>0</v>
      </c>
      <c r="AI161" s="51">
        <v>0</v>
      </c>
      <c r="AJ161" s="50">
        <v>226599</v>
      </c>
      <c r="AK161" s="51">
        <v>0</v>
      </c>
      <c r="AL161" s="69">
        <v>0</v>
      </c>
      <c r="AM161" s="65">
        <v>1964809</v>
      </c>
      <c r="AN161" s="50">
        <v>1368557</v>
      </c>
      <c r="AO161" s="50">
        <v>225447</v>
      </c>
      <c r="AP161" s="50">
        <v>370805</v>
      </c>
      <c r="AQ161" s="64">
        <v>1964809</v>
      </c>
    </row>
    <row r="162" spans="1:43" s="53" customFormat="1" ht="12.75">
      <c r="A162" s="47" t="s">
        <v>288</v>
      </c>
      <c r="B162" s="48" t="s">
        <v>255</v>
      </c>
      <c r="C162" s="49">
        <v>3555</v>
      </c>
      <c r="D162" s="50">
        <v>71346</v>
      </c>
      <c r="E162" s="50">
        <v>9288</v>
      </c>
      <c r="F162" s="51">
        <v>0</v>
      </c>
      <c r="G162" s="64">
        <v>80634</v>
      </c>
      <c r="H162" s="65">
        <v>4939</v>
      </c>
      <c r="I162" s="50">
        <v>3043</v>
      </c>
      <c r="J162" s="50">
        <v>5035</v>
      </c>
      <c r="K162" s="50">
        <v>568</v>
      </c>
      <c r="L162" s="50">
        <v>5601</v>
      </c>
      <c r="M162" s="50">
        <v>3979</v>
      </c>
      <c r="N162" s="50">
        <v>3702</v>
      </c>
      <c r="O162" s="51">
        <v>50</v>
      </c>
      <c r="P162" s="51">
        <v>0</v>
      </c>
      <c r="Q162" s="51">
        <v>0</v>
      </c>
      <c r="R162" s="51">
        <v>76</v>
      </c>
      <c r="S162" s="64">
        <v>22054</v>
      </c>
      <c r="T162" s="51">
        <v>0</v>
      </c>
      <c r="U162" s="51">
        <v>0</v>
      </c>
      <c r="V162" s="51">
        <v>0</v>
      </c>
      <c r="W162" s="50">
        <v>2269</v>
      </c>
      <c r="X162" s="50">
        <v>2269</v>
      </c>
      <c r="Y162" s="50">
        <v>6466</v>
      </c>
      <c r="Z162" s="50">
        <v>1110</v>
      </c>
      <c r="AA162" s="50">
        <v>691</v>
      </c>
      <c r="AB162" s="51">
        <v>1000</v>
      </c>
      <c r="AC162" s="51">
        <v>0</v>
      </c>
      <c r="AD162" s="45">
        <f t="shared" si="2"/>
        <v>13805</v>
      </c>
      <c r="AE162" s="51">
        <v>0</v>
      </c>
      <c r="AF162" s="51">
        <v>0</v>
      </c>
      <c r="AG162" s="51">
        <v>0</v>
      </c>
      <c r="AH162" s="51">
        <v>0</v>
      </c>
      <c r="AI162" s="51">
        <v>0</v>
      </c>
      <c r="AJ162" s="50">
        <v>11536</v>
      </c>
      <c r="AK162" s="51">
        <v>0</v>
      </c>
      <c r="AL162" s="69">
        <v>0</v>
      </c>
      <c r="AM162" s="65">
        <v>121432</v>
      </c>
      <c r="AN162" s="50">
        <v>80634</v>
      </c>
      <c r="AO162" s="50">
        <v>9267</v>
      </c>
      <c r="AP162" s="50">
        <v>31531</v>
      </c>
      <c r="AQ162" s="64">
        <v>121432</v>
      </c>
    </row>
    <row r="163" spans="1:43" s="53" customFormat="1" ht="12.75">
      <c r="A163" s="47" t="s">
        <v>210</v>
      </c>
      <c r="B163" s="48" t="s">
        <v>196</v>
      </c>
      <c r="C163" s="49">
        <v>10307</v>
      </c>
      <c r="D163" s="50">
        <v>207048</v>
      </c>
      <c r="E163" s="50">
        <v>20144</v>
      </c>
      <c r="F163" s="51">
        <v>0</v>
      </c>
      <c r="G163" s="64">
        <v>227192</v>
      </c>
      <c r="H163" s="65">
        <v>13290</v>
      </c>
      <c r="I163" s="50">
        <v>3993</v>
      </c>
      <c r="J163" s="50">
        <v>18663</v>
      </c>
      <c r="K163" s="50">
        <v>1149</v>
      </c>
      <c r="L163" s="50">
        <v>9632</v>
      </c>
      <c r="M163" s="50">
        <v>19169</v>
      </c>
      <c r="N163" s="50">
        <v>22861</v>
      </c>
      <c r="O163" s="50">
        <v>68</v>
      </c>
      <c r="P163" s="51">
        <v>0</v>
      </c>
      <c r="Q163" s="51">
        <v>0</v>
      </c>
      <c r="R163" s="50">
        <v>2523</v>
      </c>
      <c r="S163" s="64">
        <v>78058</v>
      </c>
      <c r="T163" s="51">
        <v>0</v>
      </c>
      <c r="U163" s="51">
        <v>0</v>
      </c>
      <c r="V163" s="51">
        <v>0</v>
      </c>
      <c r="W163" s="50">
        <v>6310</v>
      </c>
      <c r="X163" s="51">
        <v>596</v>
      </c>
      <c r="Y163" s="50">
        <v>21692</v>
      </c>
      <c r="Z163" s="50">
        <v>2665</v>
      </c>
      <c r="AA163" s="50">
        <v>3648</v>
      </c>
      <c r="AB163" s="50">
        <v>6195</v>
      </c>
      <c r="AC163" s="50">
        <v>0</v>
      </c>
      <c r="AD163" s="45">
        <f t="shared" si="2"/>
        <v>41106</v>
      </c>
      <c r="AE163" s="51">
        <v>0</v>
      </c>
      <c r="AF163" s="50">
        <v>0</v>
      </c>
      <c r="AG163" s="50">
        <v>380</v>
      </c>
      <c r="AH163" s="51">
        <v>0</v>
      </c>
      <c r="AI163" s="51">
        <v>0</v>
      </c>
      <c r="AJ163" s="50">
        <v>34796</v>
      </c>
      <c r="AK163" s="50">
        <v>4769</v>
      </c>
      <c r="AL163" s="69">
        <v>4389</v>
      </c>
      <c r="AM163" s="65">
        <v>359646</v>
      </c>
      <c r="AN163" s="50">
        <v>227192</v>
      </c>
      <c r="AO163" s="50">
        <v>34580</v>
      </c>
      <c r="AP163" s="50">
        <v>102643</v>
      </c>
      <c r="AQ163" s="64">
        <v>364415</v>
      </c>
    </row>
    <row r="164" spans="1:43" s="53" customFormat="1" ht="12.75">
      <c r="A164" s="47" t="s">
        <v>329</v>
      </c>
      <c r="B164" s="48" t="s">
        <v>278</v>
      </c>
      <c r="C164" s="49">
        <v>1619</v>
      </c>
      <c r="D164" s="50">
        <v>72501</v>
      </c>
      <c r="E164" s="50">
        <v>5546</v>
      </c>
      <c r="F164" s="51">
        <v>0</v>
      </c>
      <c r="G164" s="64">
        <v>78047</v>
      </c>
      <c r="H164" s="65">
        <v>5362</v>
      </c>
      <c r="I164" s="50">
        <v>0</v>
      </c>
      <c r="J164" s="50">
        <v>2453</v>
      </c>
      <c r="K164" s="50">
        <v>0</v>
      </c>
      <c r="L164" s="50">
        <v>5157</v>
      </c>
      <c r="M164" s="50">
        <v>9313</v>
      </c>
      <c r="N164" s="50">
        <v>1500</v>
      </c>
      <c r="O164" s="51">
        <v>0</v>
      </c>
      <c r="P164" s="51">
        <v>0</v>
      </c>
      <c r="Q164" s="51">
        <v>0</v>
      </c>
      <c r="R164" s="50">
        <v>1158</v>
      </c>
      <c r="S164" s="64">
        <v>19581</v>
      </c>
      <c r="T164" s="51">
        <v>0</v>
      </c>
      <c r="U164" s="51">
        <v>0</v>
      </c>
      <c r="V164" s="51">
        <v>0</v>
      </c>
      <c r="W164" s="50">
        <v>0</v>
      </c>
      <c r="X164" s="51">
        <v>0</v>
      </c>
      <c r="Y164" s="50">
        <v>4180</v>
      </c>
      <c r="Z164" s="50">
        <v>759</v>
      </c>
      <c r="AA164" s="50">
        <v>1468</v>
      </c>
      <c r="AB164" s="50">
        <v>2950</v>
      </c>
      <c r="AC164" s="51">
        <v>0</v>
      </c>
      <c r="AD164" s="45">
        <f t="shared" si="2"/>
        <v>9357</v>
      </c>
      <c r="AE164" s="50">
        <v>2076</v>
      </c>
      <c r="AF164" s="51">
        <v>0</v>
      </c>
      <c r="AG164" s="51">
        <v>577</v>
      </c>
      <c r="AH164" s="51">
        <v>0</v>
      </c>
      <c r="AI164" s="51">
        <v>0</v>
      </c>
      <c r="AJ164" s="50">
        <v>9357</v>
      </c>
      <c r="AK164" s="50">
        <v>2653</v>
      </c>
      <c r="AL164" s="69">
        <v>0</v>
      </c>
      <c r="AM164" s="65">
        <v>112347</v>
      </c>
      <c r="AN164" s="50">
        <v>78047</v>
      </c>
      <c r="AO164" s="50">
        <v>12010</v>
      </c>
      <c r="AP164" s="50">
        <v>24943</v>
      </c>
      <c r="AQ164" s="64">
        <v>115000</v>
      </c>
    </row>
    <row r="165" spans="1:43" s="53" customFormat="1" ht="12.75">
      <c r="A165" s="47" t="s">
        <v>140</v>
      </c>
      <c r="B165" s="48" t="s">
        <v>141</v>
      </c>
      <c r="C165" s="49">
        <v>21575</v>
      </c>
      <c r="D165" s="50">
        <v>537450</v>
      </c>
      <c r="E165" s="50">
        <v>177281</v>
      </c>
      <c r="F165" s="51">
        <v>0</v>
      </c>
      <c r="G165" s="64">
        <v>714731</v>
      </c>
      <c r="H165" s="65">
        <v>24009</v>
      </c>
      <c r="I165" s="50">
        <v>67902</v>
      </c>
      <c r="J165" s="50">
        <v>9400</v>
      </c>
      <c r="K165" s="50">
        <v>1000</v>
      </c>
      <c r="L165" s="50">
        <v>14000</v>
      </c>
      <c r="M165" s="50">
        <v>30970</v>
      </c>
      <c r="N165" s="50">
        <v>4000</v>
      </c>
      <c r="O165" s="51">
        <v>0</v>
      </c>
      <c r="P165" s="51">
        <v>0</v>
      </c>
      <c r="Q165" s="51">
        <v>0</v>
      </c>
      <c r="R165" s="52">
        <v>0</v>
      </c>
      <c r="S165" s="64">
        <v>127272</v>
      </c>
      <c r="T165" s="51">
        <v>0</v>
      </c>
      <c r="U165" s="51">
        <v>0</v>
      </c>
      <c r="V165" s="51">
        <v>0</v>
      </c>
      <c r="W165" s="50">
        <v>4200</v>
      </c>
      <c r="X165" s="51">
        <v>0</v>
      </c>
      <c r="Y165" s="50">
        <v>49278</v>
      </c>
      <c r="Z165" s="50">
        <v>6000</v>
      </c>
      <c r="AA165" s="50">
        <v>21100</v>
      </c>
      <c r="AB165" s="50">
        <v>20666</v>
      </c>
      <c r="AC165" s="50">
        <v>2000</v>
      </c>
      <c r="AD165" s="45">
        <f t="shared" si="2"/>
        <v>103244</v>
      </c>
      <c r="AE165" s="51">
        <v>477</v>
      </c>
      <c r="AF165" s="51">
        <v>0</v>
      </c>
      <c r="AG165" s="51">
        <v>0</v>
      </c>
      <c r="AH165" s="51">
        <v>0</v>
      </c>
      <c r="AI165" s="51">
        <v>0</v>
      </c>
      <c r="AJ165" s="50">
        <v>99044</v>
      </c>
      <c r="AK165" s="51">
        <v>477</v>
      </c>
      <c r="AL165" s="69">
        <v>0</v>
      </c>
      <c r="AM165" s="65">
        <v>969256</v>
      </c>
      <c r="AN165" s="50">
        <v>714731</v>
      </c>
      <c r="AO165" s="50">
        <v>99521</v>
      </c>
      <c r="AP165" s="50">
        <v>155481</v>
      </c>
      <c r="AQ165" s="64">
        <v>969733</v>
      </c>
    </row>
    <row r="166" spans="1:43" s="53" customFormat="1" ht="12.75">
      <c r="A166" s="47" t="s">
        <v>280</v>
      </c>
      <c r="B166" s="48" t="s">
        <v>183</v>
      </c>
      <c r="C166" s="49">
        <v>4026</v>
      </c>
      <c r="D166" s="50">
        <v>99847</v>
      </c>
      <c r="E166" s="50">
        <v>8499</v>
      </c>
      <c r="F166" s="51">
        <v>0</v>
      </c>
      <c r="G166" s="64">
        <v>108346</v>
      </c>
      <c r="H166" s="67">
        <v>7923</v>
      </c>
      <c r="I166" s="50">
        <v>3388</v>
      </c>
      <c r="J166" s="50">
        <v>10067</v>
      </c>
      <c r="K166" s="50">
        <v>414</v>
      </c>
      <c r="L166" s="50">
        <v>6026</v>
      </c>
      <c r="M166" s="50">
        <v>5152</v>
      </c>
      <c r="N166" s="50">
        <v>17055</v>
      </c>
      <c r="O166" s="51">
        <v>0</v>
      </c>
      <c r="P166" s="51">
        <v>0</v>
      </c>
      <c r="Q166" s="51">
        <v>0</v>
      </c>
      <c r="R166" s="51">
        <v>0</v>
      </c>
      <c r="S166" s="64">
        <v>42102</v>
      </c>
      <c r="T166" s="51">
        <v>0</v>
      </c>
      <c r="U166" s="51">
        <v>0</v>
      </c>
      <c r="V166" s="51">
        <v>0</v>
      </c>
      <c r="W166" s="50">
        <v>18133</v>
      </c>
      <c r="X166" s="51">
        <v>0</v>
      </c>
      <c r="Y166" s="50">
        <v>22127</v>
      </c>
      <c r="Z166" s="50">
        <v>2175</v>
      </c>
      <c r="AA166" s="50">
        <v>8158</v>
      </c>
      <c r="AB166" s="50">
        <v>9596</v>
      </c>
      <c r="AC166" s="51">
        <v>0</v>
      </c>
      <c r="AD166" s="45">
        <f t="shared" si="2"/>
        <v>60189</v>
      </c>
      <c r="AE166" s="51">
        <v>0</v>
      </c>
      <c r="AF166" s="51">
        <v>0</v>
      </c>
      <c r="AG166" s="51">
        <v>0</v>
      </c>
      <c r="AH166" s="51">
        <v>0</v>
      </c>
      <c r="AI166" s="51">
        <v>0</v>
      </c>
      <c r="AJ166" s="50">
        <v>42056</v>
      </c>
      <c r="AK166" s="51">
        <v>0</v>
      </c>
      <c r="AL166" s="69">
        <v>0</v>
      </c>
      <c r="AM166" s="65">
        <v>218560</v>
      </c>
      <c r="AN166" s="50">
        <v>108346</v>
      </c>
      <c r="AO166" s="50">
        <v>42056</v>
      </c>
      <c r="AP166" s="50">
        <v>68158</v>
      </c>
      <c r="AQ166" s="64">
        <v>218560</v>
      </c>
    </row>
    <row r="167" spans="1:43" s="53" customFormat="1" ht="12.75">
      <c r="A167" s="47" t="s">
        <v>330</v>
      </c>
      <c r="B167" s="48" t="s">
        <v>278</v>
      </c>
      <c r="C167" s="49">
        <v>1581</v>
      </c>
      <c r="D167" s="50">
        <v>81575</v>
      </c>
      <c r="E167" s="50">
        <v>6465</v>
      </c>
      <c r="F167" s="50">
        <v>183</v>
      </c>
      <c r="G167" s="64">
        <v>88223</v>
      </c>
      <c r="H167" s="65">
        <v>5030</v>
      </c>
      <c r="I167" s="50">
        <v>5321</v>
      </c>
      <c r="J167" s="50">
        <v>4771</v>
      </c>
      <c r="K167" s="50">
        <v>259</v>
      </c>
      <c r="L167" s="50">
        <v>5665</v>
      </c>
      <c r="M167" s="50">
        <v>4690</v>
      </c>
      <c r="N167" s="50">
        <v>1829</v>
      </c>
      <c r="O167" s="51"/>
      <c r="P167" s="51"/>
      <c r="Q167" s="51"/>
      <c r="R167" s="50">
        <v>4944</v>
      </c>
      <c r="S167" s="64">
        <v>27479</v>
      </c>
      <c r="T167" s="51">
        <v>0</v>
      </c>
      <c r="U167" s="51"/>
      <c r="V167" s="51"/>
      <c r="W167" s="50">
        <v>500</v>
      </c>
      <c r="X167" s="51">
        <v>0</v>
      </c>
      <c r="Y167" s="50">
        <v>14328</v>
      </c>
      <c r="Z167" s="50">
        <v>1410</v>
      </c>
      <c r="AA167" s="50">
        <v>7675</v>
      </c>
      <c r="AB167" s="50">
        <v>2665</v>
      </c>
      <c r="AC167" s="51">
        <v>0</v>
      </c>
      <c r="AD167" s="45">
        <f t="shared" si="2"/>
        <v>26578</v>
      </c>
      <c r="AE167" s="51">
        <v>0</v>
      </c>
      <c r="AF167" s="51">
        <v>0</v>
      </c>
      <c r="AG167" s="51">
        <v>0</v>
      </c>
      <c r="AH167" s="51">
        <v>0</v>
      </c>
      <c r="AI167" s="51">
        <v>0</v>
      </c>
      <c r="AJ167" s="50">
        <v>26078</v>
      </c>
      <c r="AK167" s="51">
        <v>3384</v>
      </c>
      <c r="AL167" s="69">
        <v>3384</v>
      </c>
      <c r="AM167" s="65">
        <v>147310</v>
      </c>
      <c r="AN167" s="50">
        <v>88040</v>
      </c>
      <c r="AO167" s="50">
        <v>26078</v>
      </c>
      <c r="AP167" s="50">
        <v>36576</v>
      </c>
      <c r="AQ167" s="64">
        <v>150694</v>
      </c>
    </row>
    <row r="168" spans="1:43" s="53" customFormat="1" ht="12.75">
      <c r="A168" s="47" t="s">
        <v>254</v>
      </c>
      <c r="B168" s="48" t="s">
        <v>255</v>
      </c>
      <c r="C168" s="49">
        <v>6031</v>
      </c>
      <c r="D168" s="50">
        <v>56473</v>
      </c>
      <c r="E168" s="50">
        <v>4685</v>
      </c>
      <c r="F168" s="51">
        <v>0</v>
      </c>
      <c r="G168" s="64">
        <v>61158</v>
      </c>
      <c r="H168" s="65">
        <v>2543</v>
      </c>
      <c r="I168" s="50">
        <v>10608</v>
      </c>
      <c r="J168" s="50">
        <v>4243</v>
      </c>
      <c r="K168" s="50">
        <v>13</v>
      </c>
      <c r="L168" s="50">
        <v>6218</v>
      </c>
      <c r="M168" s="50">
        <v>10658</v>
      </c>
      <c r="N168" s="50">
        <v>2949</v>
      </c>
      <c r="O168" s="51">
        <v>0</v>
      </c>
      <c r="P168" s="51">
        <v>0</v>
      </c>
      <c r="Q168" s="51">
        <v>0</v>
      </c>
      <c r="R168" s="50">
        <v>762</v>
      </c>
      <c r="S168" s="64">
        <v>35451</v>
      </c>
      <c r="T168" s="51">
        <v>0</v>
      </c>
      <c r="U168" s="51">
        <v>0</v>
      </c>
      <c r="V168" s="51">
        <v>0</v>
      </c>
      <c r="W168" s="50">
        <v>2387</v>
      </c>
      <c r="X168" s="51">
        <v>0</v>
      </c>
      <c r="Y168" s="50">
        <v>4897</v>
      </c>
      <c r="Z168" s="50">
        <v>1438</v>
      </c>
      <c r="AA168" s="50">
        <v>1106</v>
      </c>
      <c r="AB168" s="50">
        <v>3000</v>
      </c>
      <c r="AC168" s="51">
        <v>0</v>
      </c>
      <c r="AD168" s="45">
        <f t="shared" si="2"/>
        <v>12828</v>
      </c>
      <c r="AE168" s="50">
        <v>1200</v>
      </c>
      <c r="AF168" s="51">
        <v>0</v>
      </c>
      <c r="AG168" s="51">
        <v>0</v>
      </c>
      <c r="AH168" s="50">
        <v>0</v>
      </c>
      <c r="AI168" s="51">
        <v>0</v>
      </c>
      <c r="AJ168" s="50">
        <v>10441</v>
      </c>
      <c r="AK168" s="50">
        <v>1200</v>
      </c>
      <c r="AL168" s="64">
        <v>0</v>
      </c>
      <c r="AM168" s="65">
        <v>111980</v>
      </c>
      <c r="AN168" s="50">
        <v>61158</v>
      </c>
      <c r="AO168" s="50">
        <v>11641</v>
      </c>
      <c r="AP168" s="50">
        <v>40381</v>
      </c>
      <c r="AQ168" s="64">
        <v>113180</v>
      </c>
    </row>
    <row r="169" spans="1:43" s="53" customFormat="1" ht="12.75">
      <c r="A169" s="47" t="s">
        <v>166</v>
      </c>
      <c r="B169" s="48" t="s">
        <v>167</v>
      </c>
      <c r="C169" s="49">
        <v>15323</v>
      </c>
      <c r="D169" s="50">
        <v>481038</v>
      </c>
      <c r="E169" s="50">
        <v>142366</v>
      </c>
      <c r="F169" s="51">
        <v>0</v>
      </c>
      <c r="G169" s="64">
        <v>623404</v>
      </c>
      <c r="H169" s="65">
        <v>17511</v>
      </c>
      <c r="I169" s="50">
        <v>63566</v>
      </c>
      <c r="J169" s="50">
        <v>17033</v>
      </c>
      <c r="K169" s="50">
        <v>6526</v>
      </c>
      <c r="L169" s="50">
        <v>12161</v>
      </c>
      <c r="M169" s="50">
        <v>63686</v>
      </c>
      <c r="N169" s="50">
        <v>51694</v>
      </c>
      <c r="O169" s="50">
        <v>752</v>
      </c>
      <c r="P169" s="51">
        <v>0</v>
      </c>
      <c r="Q169" s="51">
        <v>0</v>
      </c>
      <c r="R169" s="50">
        <v>0</v>
      </c>
      <c r="S169" s="64">
        <v>215418</v>
      </c>
      <c r="T169" s="51">
        <v>0</v>
      </c>
      <c r="U169" s="51">
        <v>0</v>
      </c>
      <c r="V169" s="51">
        <v>0</v>
      </c>
      <c r="W169" s="50">
        <v>77277</v>
      </c>
      <c r="X169" s="50">
        <v>19881</v>
      </c>
      <c r="Y169" s="50">
        <v>45527</v>
      </c>
      <c r="Z169" s="50">
        <v>4002</v>
      </c>
      <c r="AA169" s="50">
        <v>14594</v>
      </c>
      <c r="AB169" s="50">
        <v>45842</v>
      </c>
      <c r="AC169" s="50">
        <v>50</v>
      </c>
      <c r="AD169" s="45">
        <f t="shared" si="2"/>
        <v>207173</v>
      </c>
      <c r="AE169" s="51">
        <v>0</v>
      </c>
      <c r="AF169" s="51">
        <v>0</v>
      </c>
      <c r="AG169" s="51">
        <v>1310</v>
      </c>
      <c r="AH169" s="51">
        <v>0</v>
      </c>
      <c r="AI169" s="51">
        <v>0</v>
      </c>
      <c r="AJ169" s="50">
        <v>129896</v>
      </c>
      <c r="AK169" s="51">
        <v>1310</v>
      </c>
      <c r="AL169" s="69">
        <v>0</v>
      </c>
      <c r="AM169" s="65">
        <v>1063506</v>
      </c>
      <c r="AN169" s="50">
        <v>623404</v>
      </c>
      <c r="AO169" s="50">
        <v>111325</v>
      </c>
      <c r="AP169" s="50">
        <v>330087</v>
      </c>
      <c r="AQ169" s="64">
        <v>1064816</v>
      </c>
    </row>
    <row r="170" spans="1:43" s="53" customFormat="1" ht="12.75">
      <c r="A170" s="47" t="s">
        <v>135</v>
      </c>
      <c r="B170" s="48" t="s">
        <v>61</v>
      </c>
      <c r="C170" s="49">
        <v>22232</v>
      </c>
      <c r="D170" s="50">
        <v>422331</v>
      </c>
      <c r="E170" s="50">
        <v>115545</v>
      </c>
      <c r="F170" s="51">
        <v>0</v>
      </c>
      <c r="G170" s="64">
        <v>537876</v>
      </c>
      <c r="H170" s="65">
        <v>31488</v>
      </c>
      <c r="I170" s="50">
        <v>16984</v>
      </c>
      <c r="J170" s="50">
        <v>35467</v>
      </c>
      <c r="K170" s="50">
        <v>0</v>
      </c>
      <c r="L170" s="50">
        <v>14089</v>
      </c>
      <c r="M170" s="50">
        <v>67685</v>
      </c>
      <c r="N170" s="50">
        <v>917</v>
      </c>
      <c r="O170" s="50">
        <v>4344</v>
      </c>
      <c r="P170" s="51">
        <v>0</v>
      </c>
      <c r="Q170" s="51">
        <v>0</v>
      </c>
      <c r="R170" s="50">
        <v>2946</v>
      </c>
      <c r="S170" s="64">
        <v>142432</v>
      </c>
      <c r="T170" s="51">
        <v>0</v>
      </c>
      <c r="U170" s="51">
        <v>0</v>
      </c>
      <c r="V170" s="51">
        <v>0</v>
      </c>
      <c r="W170" s="50">
        <v>682</v>
      </c>
      <c r="X170" s="51">
        <v>0</v>
      </c>
      <c r="Y170" s="50">
        <v>52068</v>
      </c>
      <c r="Z170" s="50">
        <v>3911</v>
      </c>
      <c r="AA170" s="50">
        <v>10950</v>
      </c>
      <c r="AB170" s="50">
        <v>34102</v>
      </c>
      <c r="AC170" s="51">
        <v>0</v>
      </c>
      <c r="AD170" s="45">
        <f t="shared" si="2"/>
        <v>101713</v>
      </c>
      <c r="AE170" s="51">
        <v>2059</v>
      </c>
      <c r="AF170" s="51">
        <v>0</v>
      </c>
      <c r="AG170" s="51">
        <v>0</v>
      </c>
      <c r="AH170" s="51">
        <v>0</v>
      </c>
      <c r="AI170" s="51">
        <v>0</v>
      </c>
      <c r="AJ170" s="50">
        <v>101031</v>
      </c>
      <c r="AK170" s="51">
        <v>2059</v>
      </c>
      <c r="AL170" s="69">
        <v>0</v>
      </c>
      <c r="AM170" s="65">
        <v>813509</v>
      </c>
      <c r="AN170" s="50">
        <v>537876</v>
      </c>
      <c r="AO170" s="50">
        <v>103090</v>
      </c>
      <c r="AP170" s="50">
        <v>174602</v>
      </c>
      <c r="AQ170" s="64">
        <v>815568</v>
      </c>
    </row>
    <row r="171" spans="1:43" s="53" customFormat="1" ht="12.75">
      <c r="A171" s="47" t="s">
        <v>344</v>
      </c>
      <c r="B171" s="48" t="s">
        <v>157</v>
      </c>
      <c r="C171" s="49">
        <v>1239</v>
      </c>
      <c r="D171" s="50">
        <v>9273</v>
      </c>
      <c r="E171" s="50">
        <v>687</v>
      </c>
      <c r="F171" s="51">
        <v>0</v>
      </c>
      <c r="G171" s="64">
        <v>9960</v>
      </c>
      <c r="H171" s="65">
        <v>952</v>
      </c>
      <c r="I171" s="50">
        <v>896</v>
      </c>
      <c r="J171" s="50">
        <v>1393</v>
      </c>
      <c r="K171" s="50">
        <v>22</v>
      </c>
      <c r="L171" s="51">
        <v>0</v>
      </c>
      <c r="M171" s="50">
        <v>1931</v>
      </c>
      <c r="N171" s="51">
        <v>0</v>
      </c>
      <c r="O171" s="51">
        <v>0</v>
      </c>
      <c r="P171" s="51">
        <v>0</v>
      </c>
      <c r="Q171" s="51">
        <v>0</v>
      </c>
      <c r="R171" s="51">
        <v>122</v>
      </c>
      <c r="S171" s="64">
        <v>4364</v>
      </c>
      <c r="T171" s="51">
        <v>0</v>
      </c>
      <c r="U171" s="51">
        <v>0</v>
      </c>
      <c r="V171" s="51">
        <v>0</v>
      </c>
      <c r="W171" s="51">
        <v>0</v>
      </c>
      <c r="X171" s="51">
        <v>0</v>
      </c>
      <c r="Y171" s="50">
        <v>5088</v>
      </c>
      <c r="Z171" s="50">
        <v>776</v>
      </c>
      <c r="AA171" s="51">
        <v>0</v>
      </c>
      <c r="AB171" s="51">
        <v>0</v>
      </c>
      <c r="AC171" s="51">
        <v>0</v>
      </c>
      <c r="AD171" s="45">
        <f t="shared" si="2"/>
        <v>5864</v>
      </c>
      <c r="AE171" s="51">
        <v>0</v>
      </c>
      <c r="AF171" s="51">
        <v>0</v>
      </c>
      <c r="AG171" s="51">
        <v>0</v>
      </c>
      <c r="AH171" s="51">
        <v>0</v>
      </c>
      <c r="AI171" s="51">
        <v>0</v>
      </c>
      <c r="AJ171" s="50">
        <v>5864</v>
      </c>
      <c r="AK171" s="51">
        <v>360</v>
      </c>
      <c r="AL171" s="69">
        <v>360</v>
      </c>
      <c r="AM171" s="65">
        <v>21140</v>
      </c>
      <c r="AN171" s="50">
        <v>9960</v>
      </c>
      <c r="AO171" s="50">
        <v>5864</v>
      </c>
      <c r="AP171" s="50">
        <v>5676</v>
      </c>
      <c r="AQ171" s="64">
        <v>21500</v>
      </c>
    </row>
    <row r="172" spans="1:43" s="53" customFormat="1" ht="12.75">
      <c r="A172" s="47" t="s">
        <v>151</v>
      </c>
      <c r="B172" s="48" t="s">
        <v>152</v>
      </c>
      <c r="C172" s="49">
        <v>19338</v>
      </c>
      <c r="D172" s="50">
        <v>374808</v>
      </c>
      <c r="E172" s="50">
        <v>136904</v>
      </c>
      <c r="F172" s="51">
        <v>0</v>
      </c>
      <c r="G172" s="64">
        <v>511712</v>
      </c>
      <c r="H172" s="65">
        <v>37790</v>
      </c>
      <c r="I172" s="50">
        <v>12763</v>
      </c>
      <c r="J172" s="50">
        <v>20108</v>
      </c>
      <c r="K172" s="50">
        <v>541</v>
      </c>
      <c r="L172" s="50">
        <v>11214</v>
      </c>
      <c r="M172" s="50">
        <v>35841</v>
      </c>
      <c r="N172" s="50">
        <v>35755</v>
      </c>
      <c r="O172" s="51">
        <v>0</v>
      </c>
      <c r="P172" s="51">
        <v>0</v>
      </c>
      <c r="Q172" s="51">
        <v>805</v>
      </c>
      <c r="R172" s="50">
        <v>1836</v>
      </c>
      <c r="S172" s="64">
        <v>118863</v>
      </c>
      <c r="T172" s="51">
        <v>0</v>
      </c>
      <c r="U172" s="51">
        <v>0</v>
      </c>
      <c r="V172" s="51">
        <v>0</v>
      </c>
      <c r="W172" s="50">
        <v>12152</v>
      </c>
      <c r="X172" s="51">
        <v>0</v>
      </c>
      <c r="Y172" s="50">
        <v>77411</v>
      </c>
      <c r="Z172" s="50">
        <v>5825</v>
      </c>
      <c r="AA172" s="50">
        <v>21344</v>
      </c>
      <c r="AB172" s="50">
        <v>10150</v>
      </c>
      <c r="AC172" s="50">
        <v>2057</v>
      </c>
      <c r="AD172" s="45">
        <f t="shared" si="2"/>
        <v>128939</v>
      </c>
      <c r="AE172" s="50">
        <v>0</v>
      </c>
      <c r="AF172" s="51">
        <v>0</v>
      </c>
      <c r="AG172" s="51">
        <v>0</v>
      </c>
      <c r="AH172" s="51">
        <v>0</v>
      </c>
      <c r="AI172" s="51">
        <v>0</v>
      </c>
      <c r="AJ172" s="50">
        <v>116787</v>
      </c>
      <c r="AK172" s="50">
        <v>0</v>
      </c>
      <c r="AL172" s="64">
        <v>0</v>
      </c>
      <c r="AM172" s="65">
        <v>797304</v>
      </c>
      <c r="AN172" s="50">
        <v>511712</v>
      </c>
      <c r="AO172" s="50">
        <v>116787</v>
      </c>
      <c r="AP172" s="50">
        <v>168805</v>
      </c>
      <c r="AQ172" s="64">
        <v>797304</v>
      </c>
    </row>
    <row r="173" spans="1:43" s="53" customFormat="1" ht="12.75">
      <c r="A173" s="47" t="s">
        <v>187</v>
      </c>
      <c r="B173" s="48" t="s">
        <v>188</v>
      </c>
      <c r="C173" s="49">
        <v>11417</v>
      </c>
      <c r="D173" s="50">
        <v>224775</v>
      </c>
      <c r="E173" s="50">
        <v>88650</v>
      </c>
      <c r="F173" s="56" t="s">
        <v>392</v>
      </c>
      <c r="G173" s="64">
        <v>313425</v>
      </c>
      <c r="H173" s="65">
        <v>16707</v>
      </c>
      <c r="I173" s="50">
        <v>5993</v>
      </c>
      <c r="J173" s="50">
        <v>9700</v>
      </c>
      <c r="K173" s="50">
        <v>2793</v>
      </c>
      <c r="L173" s="50">
        <v>11348</v>
      </c>
      <c r="M173" s="50">
        <v>18000</v>
      </c>
      <c r="N173" s="50">
        <v>23220</v>
      </c>
      <c r="O173" s="50">
        <v>12000</v>
      </c>
      <c r="P173" s="56" t="s">
        <v>392</v>
      </c>
      <c r="Q173" s="56" t="s">
        <v>392</v>
      </c>
      <c r="R173" s="50">
        <v>903</v>
      </c>
      <c r="S173" s="64">
        <v>83957</v>
      </c>
      <c r="T173" s="51">
        <v>0</v>
      </c>
      <c r="U173" s="51">
        <v>0</v>
      </c>
      <c r="V173" s="50">
        <v>0</v>
      </c>
      <c r="W173" s="50">
        <v>3000</v>
      </c>
      <c r="X173" s="51">
        <v>0</v>
      </c>
      <c r="Y173" s="50">
        <v>25000</v>
      </c>
      <c r="Z173" s="50">
        <v>6000</v>
      </c>
      <c r="AA173" s="50">
        <v>6000</v>
      </c>
      <c r="AB173" s="50">
        <v>3000</v>
      </c>
      <c r="AC173" s="51">
        <v>0</v>
      </c>
      <c r="AD173" s="45">
        <f t="shared" si="2"/>
        <v>43000</v>
      </c>
      <c r="AE173" s="51">
        <v>2560</v>
      </c>
      <c r="AF173" s="56" t="s">
        <v>392</v>
      </c>
      <c r="AG173" s="56" t="s">
        <v>392</v>
      </c>
      <c r="AH173" s="56" t="s">
        <v>392</v>
      </c>
      <c r="AI173" s="51" t="s">
        <v>392</v>
      </c>
      <c r="AJ173" s="50">
        <v>40000</v>
      </c>
      <c r="AK173" s="51">
        <v>2560</v>
      </c>
      <c r="AL173" s="69">
        <v>0</v>
      </c>
      <c r="AM173" s="65">
        <v>457089</v>
      </c>
      <c r="AN173" s="50">
        <v>313425</v>
      </c>
      <c r="AO173" s="50">
        <v>42560</v>
      </c>
      <c r="AP173" s="50">
        <v>103664</v>
      </c>
      <c r="AQ173" s="64">
        <v>459649</v>
      </c>
    </row>
    <row r="174" spans="1:43" s="53" customFormat="1" ht="12.75">
      <c r="A174" s="47" t="s">
        <v>297</v>
      </c>
      <c r="B174" s="48" t="s">
        <v>120</v>
      </c>
      <c r="C174" s="49">
        <v>2996</v>
      </c>
      <c r="D174" s="50">
        <v>31344</v>
      </c>
      <c r="E174" s="50">
        <v>2398</v>
      </c>
      <c r="F174" s="51">
        <v>0</v>
      </c>
      <c r="G174" s="64">
        <v>33742</v>
      </c>
      <c r="H174" s="65">
        <v>1736</v>
      </c>
      <c r="I174" s="50">
        <v>10323</v>
      </c>
      <c r="J174" s="50">
        <v>3270</v>
      </c>
      <c r="K174" s="51">
        <v>0</v>
      </c>
      <c r="L174" s="50">
        <v>4639</v>
      </c>
      <c r="M174" s="50">
        <v>5420</v>
      </c>
      <c r="N174" s="50">
        <v>13106</v>
      </c>
      <c r="O174" s="51">
        <v>0</v>
      </c>
      <c r="P174" s="51">
        <v>0</v>
      </c>
      <c r="Q174" s="51">
        <v>0</v>
      </c>
      <c r="R174" s="51">
        <v>0</v>
      </c>
      <c r="S174" s="64">
        <v>36758</v>
      </c>
      <c r="T174" s="51">
        <v>0</v>
      </c>
      <c r="U174" s="51">
        <v>0</v>
      </c>
      <c r="V174" s="51">
        <v>0</v>
      </c>
      <c r="W174" s="51">
        <v>0</v>
      </c>
      <c r="X174" s="51">
        <v>0</v>
      </c>
      <c r="Y174" s="50">
        <v>7450</v>
      </c>
      <c r="Z174" s="50">
        <v>500</v>
      </c>
      <c r="AA174" s="51">
        <v>0</v>
      </c>
      <c r="AB174" s="51">
        <v>0</v>
      </c>
      <c r="AC174" s="51">
        <v>0</v>
      </c>
      <c r="AD174" s="45">
        <f t="shared" si="2"/>
        <v>7950</v>
      </c>
      <c r="AE174" s="51">
        <v>0</v>
      </c>
      <c r="AF174" s="51">
        <v>0</v>
      </c>
      <c r="AG174" s="51">
        <v>0</v>
      </c>
      <c r="AH174" s="51">
        <v>0</v>
      </c>
      <c r="AI174" s="51">
        <v>0</v>
      </c>
      <c r="AJ174" s="50">
        <v>7950</v>
      </c>
      <c r="AK174" s="51">
        <v>0</v>
      </c>
      <c r="AL174" s="69">
        <v>0</v>
      </c>
      <c r="AM174" s="65">
        <v>80186</v>
      </c>
      <c r="AN174" s="50">
        <v>33742</v>
      </c>
      <c r="AO174" s="50">
        <v>7950</v>
      </c>
      <c r="AP174" s="50">
        <v>38494</v>
      </c>
      <c r="AQ174" s="64">
        <v>80186</v>
      </c>
    </row>
    <row r="175" spans="1:43" s="53" customFormat="1" ht="12.75">
      <c r="A175" s="47" t="s">
        <v>178</v>
      </c>
      <c r="B175" s="48" t="s">
        <v>179</v>
      </c>
      <c r="C175" s="49">
        <v>12845</v>
      </c>
      <c r="D175" s="50">
        <v>309506</v>
      </c>
      <c r="E175" s="50">
        <v>26883</v>
      </c>
      <c r="F175" s="51">
        <v>0</v>
      </c>
      <c r="G175" s="64">
        <v>336389</v>
      </c>
      <c r="H175" s="65">
        <v>16704</v>
      </c>
      <c r="I175" s="50">
        <v>28702</v>
      </c>
      <c r="J175" s="50">
        <v>24222</v>
      </c>
      <c r="K175" s="50">
        <v>3956</v>
      </c>
      <c r="L175" s="50">
        <v>9806</v>
      </c>
      <c r="M175" s="50">
        <v>14556</v>
      </c>
      <c r="N175" s="50">
        <v>4429</v>
      </c>
      <c r="O175" s="50">
        <v>9900</v>
      </c>
      <c r="P175" s="51">
        <v>0</v>
      </c>
      <c r="Q175" s="51">
        <v>9900</v>
      </c>
      <c r="R175" s="51">
        <v>1078</v>
      </c>
      <c r="S175" s="64">
        <v>106549</v>
      </c>
      <c r="T175" s="51">
        <v>0</v>
      </c>
      <c r="U175" s="51">
        <v>0</v>
      </c>
      <c r="V175" s="50">
        <v>0</v>
      </c>
      <c r="W175" s="50">
        <v>21833</v>
      </c>
      <c r="X175" s="50">
        <v>3630</v>
      </c>
      <c r="Y175" s="50">
        <v>32045</v>
      </c>
      <c r="Z175" s="50">
        <v>3176</v>
      </c>
      <c r="AA175" s="50">
        <v>11040</v>
      </c>
      <c r="AB175" s="51">
        <v>7000</v>
      </c>
      <c r="AC175" s="51">
        <v>0</v>
      </c>
      <c r="AD175" s="45">
        <f t="shared" si="2"/>
        <v>78724</v>
      </c>
      <c r="AE175" s="51">
        <v>0</v>
      </c>
      <c r="AF175" s="51">
        <v>0</v>
      </c>
      <c r="AG175" s="51">
        <v>0</v>
      </c>
      <c r="AH175" s="51">
        <v>0</v>
      </c>
      <c r="AI175" s="51">
        <v>0</v>
      </c>
      <c r="AJ175" s="50">
        <v>56891</v>
      </c>
      <c r="AK175" s="51">
        <v>0</v>
      </c>
      <c r="AL175" s="69">
        <v>0</v>
      </c>
      <c r="AM175" s="65">
        <v>538366</v>
      </c>
      <c r="AN175" s="50">
        <v>336389</v>
      </c>
      <c r="AO175" s="50">
        <v>53261</v>
      </c>
      <c r="AP175" s="50">
        <v>148716</v>
      </c>
      <c r="AQ175" s="64">
        <v>538366</v>
      </c>
    </row>
    <row r="176" spans="1:43" s="53" customFormat="1" ht="12.75">
      <c r="A176" s="47" t="s">
        <v>118</v>
      </c>
      <c r="B176" s="48" t="s">
        <v>74</v>
      </c>
      <c r="C176" s="49">
        <v>27844</v>
      </c>
      <c r="D176" s="50">
        <v>997812</v>
      </c>
      <c r="E176" s="50">
        <v>273130</v>
      </c>
      <c r="F176" s="51">
        <v>0</v>
      </c>
      <c r="G176" s="64">
        <v>1270942</v>
      </c>
      <c r="H176" s="65">
        <v>18866</v>
      </c>
      <c r="I176" s="50">
        <v>23057</v>
      </c>
      <c r="J176" s="50">
        <v>58749</v>
      </c>
      <c r="K176" s="50">
        <v>96</v>
      </c>
      <c r="L176" s="50">
        <v>16071</v>
      </c>
      <c r="M176" s="50">
        <v>136539</v>
      </c>
      <c r="N176" s="50">
        <v>212918</v>
      </c>
      <c r="O176" s="51"/>
      <c r="P176" s="51"/>
      <c r="Q176" s="51"/>
      <c r="R176" s="50">
        <v>39538</v>
      </c>
      <c r="S176" s="64">
        <v>486968</v>
      </c>
      <c r="T176" s="52"/>
      <c r="U176" s="52"/>
      <c r="V176" s="52"/>
      <c r="W176" s="50">
        <v>22250</v>
      </c>
      <c r="X176" s="50">
        <v>29431</v>
      </c>
      <c r="Y176" s="50">
        <v>134019</v>
      </c>
      <c r="Z176" s="50">
        <v>9900</v>
      </c>
      <c r="AA176" s="50">
        <v>54508</v>
      </c>
      <c r="AB176" s="50">
        <v>73670</v>
      </c>
      <c r="AC176" s="51">
        <v>0</v>
      </c>
      <c r="AD176" s="45">
        <f t="shared" si="2"/>
        <v>323778</v>
      </c>
      <c r="AE176" s="51">
        <v>0</v>
      </c>
      <c r="AF176" s="51">
        <v>0</v>
      </c>
      <c r="AG176" s="51">
        <v>0</v>
      </c>
      <c r="AH176" s="51">
        <v>0</v>
      </c>
      <c r="AI176" s="51">
        <v>0</v>
      </c>
      <c r="AJ176" s="50">
        <v>301528</v>
      </c>
      <c r="AK176" s="51">
        <v>0</v>
      </c>
      <c r="AL176" s="69">
        <v>0</v>
      </c>
      <c r="AM176" s="65">
        <v>2100554</v>
      </c>
      <c r="AN176" s="50">
        <v>1270942</v>
      </c>
      <c r="AO176" s="50">
        <v>272097</v>
      </c>
      <c r="AP176" s="50">
        <v>557515</v>
      </c>
      <c r="AQ176" s="64">
        <v>2100554</v>
      </c>
    </row>
    <row r="177" spans="1:43" s="53" customFormat="1" ht="12.75">
      <c r="A177" s="47" t="s">
        <v>147</v>
      </c>
      <c r="B177" s="48" t="s">
        <v>148</v>
      </c>
      <c r="C177" s="49">
        <v>19601</v>
      </c>
      <c r="D177" s="50">
        <v>586701</v>
      </c>
      <c r="E177" s="50">
        <v>202901</v>
      </c>
      <c r="F177" s="51">
        <v>36</v>
      </c>
      <c r="G177" s="64">
        <v>789638</v>
      </c>
      <c r="H177" s="65">
        <v>36305</v>
      </c>
      <c r="I177" s="50">
        <v>63916</v>
      </c>
      <c r="J177" s="50">
        <v>6539</v>
      </c>
      <c r="K177" s="50">
        <v>26</v>
      </c>
      <c r="L177" s="50">
        <v>18413</v>
      </c>
      <c r="M177" s="50">
        <v>44384</v>
      </c>
      <c r="N177" s="50">
        <v>65340</v>
      </c>
      <c r="O177" s="50">
        <v>459</v>
      </c>
      <c r="P177" s="51">
        <v>0</v>
      </c>
      <c r="Q177" s="51">
        <v>0</v>
      </c>
      <c r="R177" s="50">
        <v>76495</v>
      </c>
      <c r="S177" s="64">
        <v>275572</v>
      </c>
      <c r="T177" s="51">
        <v>0</v>
      </c>
      <c r="U177" s="51">
        <v>0</v>
      </c>
      <c r="V177" s="50">
        <v>4000</v>
      </c>
      <c r="W177" s="50">
        <v>18242</v>
      </c>
      <c r="X177" s="51">
        <v>0</v>
      </c>
      <c r="Y177" s="50">
        <v>169744</v>
      </c>
      <c r="Z177" s="50">
        <v>7994</v>
      </c>
      <c r="AA177" s="50">
        <v>47477</v>
      </c>
      <c r="AB177" s="50">
        <v>30881</v>
      </c>
      <c r="AC177" s="51">
        <v>0</v>
      </c>
      <c r="AD177" s="45">
        <f t="shared" si="2"/>
        <v>278338</v>
      </c>
      <c r="AE177" s="51">
        <v>0</v>
      </c>
      <c r="AF177" s="51">
        <v>0</v>
      </c>
      <c r="AG177" s="51">
        <v>0</v>
      </c>
      <c r="AH177" s="51">
        <v>0</v>
      </c>
      <c r="AI177" s="51">
        <v>0</v>
      </c>
      <c r="AJ177" s="50">
        <v>256096</v>
      </c>
      <c r="AK177" s="51">
        <v>0</v>
      </c>
      <c r="AL177" s="69">
        <v>0</v>
      </c>
      <c r="AM177" s="65">
        <v>1379853</v>
      </c>
      <c r="AN177" s="50">
        <v>789602</v>
      </c>
      <c r="AO177" s="50">
        <v>256096</v>
      </c>
      <c r="AP177" s="50">
        <v>334155</v>
      </c>
      <c r="AQ177" s="64">
        <v>1379853</v>
      </c>
    </row>
    <row r="178" spans="1:43" s="53" customFormat="1" ht="12.75">
      <c r="A178" s="47" t="s">
        <v>33</v>
      </c>
      <c r="B178" s="48" t="s">
        <v>34</v>
      </c>
      <c r="C178" s="49">
        <v>144947</v>
      </c>
      <c r="D178" s="50">
        <v>2303721</v>
      </c>
      <c r="E178" s="50">
        <v>679160</v>
      </c>
      <c r="F178" s="51">
        <v>0</v>
      </c>
      <c r="G178" s="64">
        <v>2982881</v>
      </c>
      <c r="H178" s="65">
        <v>51722</v>
      </c>
      <c r="I178" s="50">
        <v>16409</v>
      </c>
      <c r="J178" s="50">
        <v>71538</v>
      </c>
      <c r="K178" s="50">
        <v>50</v>
      </c>
      <c r="L178" s="50">
        <v>43426</v>
      </c>
      <c r="M178" s="50">
        <v>312134</v>
      </c>
      <c r="N178" s="50">
        <v>45841</v>
      </c>
      <c r="O178" s="51">
        <v>0</v>
      </c>
      <c r="P178" s="51">
        <v>0</v>
      </c>
      <c r="Q178" s="51">
        <v>0</v>
      </c>
      <c r="R178" s="52"/>
      <c r="S178" s="64">
        <v>489398</v>
      </c>
      <c r="T178" s="51">
        <v>0</v>
      </c>
      <c r="U178" s="51">
        <v>0</v>
      </c>
      <c r="V178" s="51">
        <v>0</v>
      </c>
      <c r="W178" s="50">
        <v>71079</v>
      </c>
      <c r="X178" s="50">
        <v>1500</v>
      </c>
      <c r="Y178" s="50">
        <v>460031</v>
      </c>
      <c r="Z178" s="50">
        <v>55241</v>
      </c>
      <c r="AA178" s="50">
        <v>128492</v>
      </c>
      <c r="AB178" s="50">
        <v>204572</v>
      </c>
      <c r="AC178" s="51">
        <v>0</v>
      </c>
      <c r="AD178" s="45">
        <f t="shared" si="2"/>
        <v>920915</v>
      </c>
      <c r="AE178" s="50">
        <v>3256</v>
      </c>
      <c r="AF178" s="51">
        <v>0</v>
      </c>
      <c r="AG178" s="50">
        <v>726</v>
      </c>
      <c r="AH178" s="50">
        <v>9064</v>
      </c>
      <c r="AI178" s="51">
        <v>0</v>
      </c>
      <c r="AJ178" s="50">
        <v>849836</v>
      </c>
      <c r="AK178" s="50">
        <v>13046</v>
      </c>
      <c r="AL178" s="64">
        <v>0</v>
      </c>
      <c r="AM178" s="65">
        <v>4444916</v>
      </c>
      <c r="AN178" s="50">
        <v>2982881</v>
      </c>
      <c r="AO178" s="50">
        <v>861382</v>
      </c>
      <c r="AP178" s="50">
        <v>613699</v>
      </c>
      <c r="AQ178" s="64">
        <v>4457962</v>
      </c>
    </row>
    <row r="179" spans="1:43" s="53" customFormat="1" ht="12.75">
      <c r="A179" s="47" t="s">
        <v>270</v>
      </c>
      <c r="B179" s="48" t="s">
        <v>146</v>
      </c>
      <c r="C179" s="49">
        <v>4727</v>
      </c>
      <c r="D179" s="50">
        <v>71864</v>
      </c>
      <c r="E179" s="50">
        <v>5588</v>
      </c>
      <c r="F179" s="50">
        <v>1220</v>
      </c>
      <c r="G179" s="64">
        <v>78672</v>
      </c>
      <c r="H179" s="65">
        <v>3226</v>
      </c>
      <c r="I179" s="50">
        <v>18772</v>
      </c>
      <c r="J179" s="50">
        <v>4519</v>
      </c>
      <c r="K179" s="51">
        <v>26</v>
      </c>
      <c r="L179" s="50">
        <v>5543</v>
      </c>
      <c r="M179" s="50">
        <v>4566</v>
      </c>
      <c r="N179" s="50">
        <v>4420</v>
      </c>
      <c r="O179" s="50">
        <v>86</v>
      </c>
      <c r="P179" s="51">
        <v>0</v>
      </c>
      <c r="Q179" s="51">
        <v>0</v>
      </c>
      <c r="R179" s="50">
        <v>722</v>
      </c>
      <c r="S179" s="64">
        <v>38654</v>
      </c>
      <c r="T179" s="51">
        <v>0</v>
      </c>
      <c r="U179" s="51">
        <v>0</v>
      </c>
      <c r="V179" s="51">
        <v>0</v>
      </c>
      <c r="W179" s="51">
        <v>872</v>
      </c>
      <c r="X179" s="51">
        <v>0</v>
      </c>
      <c r="Y179" s="50">
        <v>15098</v>
      </c>
      <c r="Z179" s="50">
        <v>418</v>
      </c>
      <c r="AA179" s="50">
        <v>9340</v>
      </c>
      <c r="AB179" s="50">
        <v>3000</v>
      </c>
      <c r="AC179" s="51">
        <v>0</v>
      </c>
      <c r="AD179" s="45">
        <f t="shared" si="2"/>
        <v>28728</v>
      </c>
      <c r="AE179" s="51">
        <v>0</v>
      </c>
      <c r="AF179" s="51">
        <v>0</v>
      </c>
      <c r="AG179" s="51">
        <v>0</v>
      </c>
      <c r="AH179" s="51">
        <v>0</v>
      </c>
      <c r="AI179" s="51">
        <v>0</v>
      </c>
      <c r="AJ179" s="50">
        <v>27856</v>
      </c>
      <c r="AK179" s="51">
        <v>0</v>
      </c>
      <c r="AL179" s="69">
        <v>0</v>
      </c>
      <c r="AM179" s="65">
        <v>149280</v>
      </c>
      <c r="AN179" s="50">
        <v>77452</v>
      </c>
      <c r="AO179" s="50">
        <v>27856</v>
      </c>
      <c r="AP179" s="50">
        <v>43972</v>
      </c>
      <c r="AQ179" s="64">
        <v>149280</v>
      </c>
    </row>
    <row r="180" spans="1:43" s="53" customFormat="1" ht="12.75">
      <c r="A180" s="47" t="s">
        <v>182</v>
      </c>
      <c r="B180" s="48" t="s">
        <v>183</v>
      </c>
      <c r="C180" s="49">
        <v>11864</v>
      </c>
      <c r="D180" s="50">
        <v>293372</v>
      </c>
      <c r="E180" s="50">
        <v>42741</v>
      </c>
      <c r="F180" s="51">
        <v>7568</v>
      </c>
      <c r="G180" s="64">
        <v>343681</v>
      </c>
      <c r="H180" s="65">
        <v>7339</v>
      </c>
      <c r="I180" s="50">
        <v>10804</v>
      </c>
      <c r="J180" s="50">
        <v>7325</v>
      </c>
      <c r="K180" s="50">
        <v>445</v>
      </c>
      <c r="L180" s="50">
        <v>12861</v>
      </c>
      <c r="M180" s="50">
        <v>23013</v>
      </c>
      <c r="N180" s="50">
        <v>36865</v>
      </c>
      <c r="O180" s="51">
        <v>0</v>
      </c>
      <c r="P180" s="51">
        <v>0</v>
      </c>
      <c r="Q180" s="52">
        <v>0</v>
      </c>
      <c r="R180" s="50">
        <v>2621</v>
      </c>
      <c r="S180" s="64">
        <v>93934</v>
      </c>
      <c r="T180" s="51">
        <v>1000</v>
      </c>
      <c r="U180" s="51">
        <v>0</v>
      </c>
      <c r="V180" s="51">
        <v>0</v>
      </c>
      <c r="W180" s="50">
        <v>5295</v>
      </c>
      <c r="X180" s="50">
        <v>2750</v>
      </c>
      <c r="Y180" s="50">
        <v>32404</v>
      </c>
      <c r="Z180" s="50">
        <v>2818</v>
      </c>
      <c r="AA180" s="50">
        <v>6854</v>
      </c>
      <c r="AB180" s="50">
        <v>14573</v>
      </c>
      <c r="AC180" s="50">
        <v>2699</v>
      </c>
      <c r="AD180" s="45">
        <f t="shared" si="2"/>
        <v>68393</v>
      </c>
      <c r="AE180" s="50">
        <v>60</v>
      </c>
      <c r="AF180" s="51">
        <v>0</v>
      </c>
      <c r="AG180" s="51">
        <v>0</v>
      </c>
      <c r="AH180" s="51">
        <v>0</v>
      </c>
      <c r="AI180" s="51">
        <v>0</v>
      </c>
      <c r="AJ180" s="50">
        <v>62098</v>
      </c>
      <c r="AK180" s="50">
        <v>60</v>
      </c>
      <c r="AL180" s="64">
        <v>0</v>
      </c>
      <c r="AM180" s="65">
        <v>513347</v>
      </c>
      <c r="AN180" s="50">
        <v>336113</v>
      </c>
      <c r="AO180" s="50">
        <v>59408</v>
      </c>
      <c r="AP180" s="50">
        <v>117886</v>
      </c>
      <c r="AQ180" s="64">
        <v>513407</v>
      </c>
    </row>
    <row r="181" spans="1:43" s="53" customFormat="1" ht="12.75">
      <c r="A181" s="47" t="s">
        <v>207</v>
      </c>
      <c r="B181" s="48" t="s">
        <v>208</v>
      </c>
      <c r="C181" s="49">
        <v>10383</v>
      </c>
      <c r="D181" s="50">
        <v>281341</v>
      </c>
      <c r="E181" s="50">
        <v>70218</v>
      </c>
      <c r="F181" s="51">
        <v>0</v>
      </c>
      <c r="G181" s="64">
        <v>351559</v>
      </c>
      <c r="H181" s="65"/>
      <c r="I181" s="50">
        <v>6626</v>
      </c>
      <c r="J181" s="50">
        <v>64818</v>
      </c>
      <c r="K181" s="50">
        <v>46</v>
      </c>
      <c r="L181" s="50">
        <v>11381</v>
      </c>
      <c r="M181" s="50">
        <v>23944</v>
      </c>
      <c r="N181" s="50">
        <v>4087</v>
      </c>
      <c r="O181" s="50">
        <v>1000</v>
      </c>
      <c r="P181" s="51">
        <v>0</v>
      </c>
      <c r="Q181" s="50">
        <v>4500</v>
      </c>
      <c r="R181" s="50">
        <v>46898</v>
      </c>
      <c r="S181" s="64">
        <v>163300</v>
      </c>
      <c r="T181" s="51">
        <v>0</v>
      </c>
      <c r="U181" s="51">
        <v>0</v>
      </c>
      <c r="V181" s="51">
        <v>276</v>
      </c>
      <c r="W181" s="50">
        <v>26422</v>
      </c>
      <c r="X181" s="50">
        <v>4843</v>
      </c>
      <c r="Y181" s="50">
        <v>60497</v>
      </c>
      <c r="Z181" s="50">
        <v>1797</v>
      </c>
      <c r="AA181" s="50">
        <v>15807</v>
      </c>
      <c r="AB181" s="50">
        <v>10000</v>
      </c>
      <c r="AC181" s="50">
        <v>2520</v>
      </c>
      <c r="AD181" s="45">
        <f t="shared" si="2"/>
        <v>122162</v>
      </c>
      <c r="AE181" s="50">
        <v>4858</v>
      </c>
      <c r="AF181" s="51">
        <v>0</v>
      </c>
      <c r="AG181" s="51">
        <v>0</v>
      </c>
      <c r="AH181" s="51">
        <v>0</v>
      </c>
      <c r="AI181" s="51">
        <v>0</v>
      </c>
      <c r="AJ181" s="50">
        <v>95464</v>
      </c>
      <c r="AK181" s="50">
        <v>4858</v>
      </c>
      <c r="AL181" s="69">
        <v>0</v>
      </c>
      <c r="AM181" s="65">
        <v>637021</v>
      </c>
      <c r="AN181" s="50">
        <v>351559</v>
      </c>
      <c r="AO181" s="50">
        <v>95479</v>
      </c>
      <c r="AP181" s="50">
        <v>194841</v>
      </c>
      <c r="AQ181" s="64">
        <v>641879</v>
      </c>
    </row>
    <row r="182" spans="1:43" s="53" customFormat="1" ht="12.75">
      <c r="A182" s="47" t="s">
        <v>88</v>
      </c>
      <c r="B182" s="48" t="s">
        <v>89</v>
      </c>
      <c r="C182" s="49">
        <v>36273</v>
      </c>
      <c r="D182" s="50">
        <v>507130</v>
      </c>
      <c r="E182" s="50">
        <v>125401</v>
      </c>
      <c r="F182" s="51">
        <v>0</v>
      </c>
      <c r="G182" s="64">
        <v>632531</v>
      </c>
      <c r="H182" s="65">
        <v>12787</v>
      </c>
      <c r="I182" s="50">
        <v>55562</v>
      </c>
      <c r="J182" s="50">
        <v>14040</v>
      </c>
      <c r="K182" s="50">
        <v>3717</v>
      </c>
      <c r="L182" s="50">
        <v>13768</v>
      </c>
      <c r="M182" s="50">
        <v>31109</v>
      </c>
      <c r="N182" s="50">
        <v>38057</v>
      </c>
      <c r="O182" s="50">
        <v>5690</v>
      </c>
      <c r="P182" s="51">
        <v>0</v>
      </c>
      <c r="Q182" s="51">
        <v>0</v>
      </c>
      <c r="R182" s="50">
        <v>863</v>
      </c>
      <c r="S182" s="64">
        <v>162806</v>
      </c>
      <c r="T182" s="51">
        <v>0</v>
      </c>
      <c r="U182" s="51">
        <v>0</v>
      </c>
      <c r="V182" s="51">
        <v>0</v>
      </c>
      <c r="W182" s="50">
        <v>15575</v>
      </c>
      <c r="X182" s="50">
        <v>1200</v>
      </c>
      <c r="Y182" s="50">
        <v>56373</v>
      </c>
      <c r="Z182" s="50">
        <v>6077</v>
      </c>
      <c r="AA182" s="50">
        <v>31407</v>
      </c>
      <c r="AB182" s="50">
        <v>3363</v>
      </c>
      <c r="AC182" s="51">
        <v>0</v>
      </c>
      <c r="AD182" s="45">
        <f t="shared" si="2"/>
        <v>113995</v>
      </c>
      <c r="AE182" s="50">
        <v>718</v>
      </c>
      <c r="AF182" s="51">
        <v>56</v>
      </c>
      <c r="AG182" s="51">
        <v>0</v>
      </c>
      <c r="AH182" s="50">
        <v>1050</v>
      </c>
      <c r="AI182" s="51">
        <v>0</v>
      </c>
      <c r="AJ182" s="50">
        <v>98420</v>
      </c>
      <c r="AK182" s="50">
        <v>1824</v>
      </c>
      <c r="AL182" s="69">
        <v>0</v>
      </c>
      <c r="AM182" s="65">
        <v>922119</v>
      </c>
      <c r="AN182" s="50">
        <v>632531</v>
      </c>
      <c r="AO182" s="50">
        <v>99044</v>
      </c>
      <c r="AP182" s="50">
        <v>192368</v>
      </c>
      <c r="AQ182" s="64">
        <v>923943</v>
      </c>
    </row>
    <row r="183" spans="1:43" s="53" customFormat="1" ht="12.75">
      <c r="A183" s="47" t="s">
        <v>317</v>
      </c>
      <c r="B183" s="48" t="s">
        <v>109</v>
      </c>
      <c r="C183" s="49">
        <v>1953</v>
      </c>
      <c r="D183" s="50">
        <v>79242</v>
      </c>
      <c r="E183" s="50">
        <v>11585</v>
      </c>
      <c r="F183" s="51">
        <v>0</v>
      </c>
      <c r="G183" s="64">
        <v>90827</v>
      </c>
      <c r="H183" s="65">
        <v>4332</v>
      </c>
      <c r="I183" s="50">
        <v>8218</v>
      </c>
      <c r="J183" s="50">
        <v>3995</v>
      </c>
      <c r="K183" s="50">
        <v>0</v>
      </c>
      <c r="L183" s="50">
        <v>4629</v>
      </c>
      <c r="M183" s="50">
        <v>8575</v>
      </c>
      <c r="N183" s="50">
        <v>3357</v>
      </c>
      <c r="O183" s="51">
        <v>0</v>
      </c>
      <c r="P183" s="51">
        <v>0</v>
      </c>
      <c r="Q183" s="51">
        <v>0</v>
      </c>
      <c r="R183" s="50">
        <v>8</v>
      </c>
      <c r="S183" s="64">
        <v>28782</v>
      </c>
      <c r="T183" s="51">
        <v>0</v>
      </c>
      <c r="U183" s="51">
        <v>0</v>
      </c>
      <c r="V183" s="51">
        <v>0</v>
      </c>
      <c r="W183" s="50">
        <v>1984</v>
      </c>
      <c r="X183" s="51">
        <v>0</v>
      </c>
      <c r="Y183" s="50">
        <v>10575</v>
      </c>
      <c r="Z183" s="50">
        <v>1573</v>
      </c>
      <c r="AA183" s="50">
        <v>3361</v>
      </c>
      <c r="AB183" s="50">
        <v>0</v>
      </c>
      <c r="AC183" s="51">
        <v>0</v>
      </c>
      <c r="AD183" s="45">
        <f t="shared" si="2"/>
        <v>17493</v>
      </c>
      <c r="AE183" s="51">
        <v>0</v>
      </c>
      <c r="AF183" s="51">
        <v>0</v>
      </c>
      <c r="AG183" s="51">
        <v>0</v>
      </c>
      <c r="AH183" s="51">
        <v>0</v>
      </c>
      <c r="AI183" s="51">
        <v>3510</v>
      </c>
      <c r="AJ183" s="50">
        <v>15509</v>
      </c>
      <c r="AK183" s="51">
        <v>3510</v>
      </c>
      <c r="AL183" s="69">
        <v>0</v>
      </c>
      <c r="AM183" s="65">
        <v>141434</v>
      </c>
      <c r="AN183" s="50">
        <v>90827</v>
      </c>
      <c r="AO183" s="50">
        <v>19019</v>
      </c>
      <c r="AP183" s="50">
        <v>35098</v>
      </c>
      <c r="AQ183" s="64">
        <v>144944</v>
      </c>
    </row>
    <row r="184" spans="1:43" s="53" customFormat="1" ht="12.75">
      <c r="A184" s="47" t="s">
        <v>351</v>
      </c>
      <c r="B184" s="48" t="s">
        <v>226</v>
      </c>
      <c r="C184" s="49">
        <v>803</v>
      </c>
      <c r="D184" s="50">
        <v>11646</v>
      </c>
      <c r="E184" s="50">
        <v>812</v>
      </c>
      <c r="F184" s="51">
        <v>0</v>
      </c>
      <c r="G184" s="64">
        <v>12458</v>
      </c>
      <c r="H184" s="65">
        <v>814</v>
      </c>
      <c r="I184" s="51">
        <v>0</v>
      </c>
      <c r="J184" s="50">
        <v>2192</v>
      </c>
      <c r="K184" s="50">
        <v>32</v>
      </c>
      <c r="L184" s="50">
        <v>550</v>
      </c>
      <c r="M184" s="51">
        <v>0</v>
      </c>
      <c r="N184" s="51">
        <v>237</v>
      </c>
      <c r="O184" s="50">
        <v>859</v>
      </c>
      <c r="P184" s="51">
        <v>0</v>
      </c>
      <c r="Q184" s="51">
        <v>0</v>
      </c>
      <c r="R184" s="50">
        <v>50</v>
      </c>
      <c r="S184" s="64">
        <v>3920</v>
      </c>
      <c r="T184" s="51">
        <v>0</v>
      </c>
      <c r="U184" s="51">
        <v>0</v>
      </c>
      <c r="V184" s="51">
        <v>0</v>
      </c>
      <c r="W184" s="52">
        <v>246</v>
      </c>
      <c r="X184" s="52">
        <v>0</v>
      </c>
      <c r="Y184" s="50">
        <v>3412</v>
      </c>
      <c r="Z184" s="50">
        <v>494</v>
      </c>
      <c r="AA184" s="51">
        <v>0</v>
      </c>
      <c r="AB184" s="51">
        <v>0</v>
      </c>
      <c r="AC184" s="51">
        <v>0</v>
      </c>
      <c r="AD184" s="45">
        <f t="shared" si="2"/>
        <v>4152</v>
      </c>
      <c r="AE184" s="51">
        <v>0</v>
      </c>
      <c r="AF184" s="51">
        <v>0</v>
      </c>
      <c r="AG184" s="51">
        <v>0</v>
      </c>
      <c r="AH184" s="51">
        <v>0</v>
      </c>
      <c r="AI184" s="51">
        <v>0</v>
      </c>
      <c r="AJ184" s="50">
        <v>3906</v>
      </c>
      <c r="AK184" s="50">
        <v>0</v>
      </c>
      <c r="AL184" s="64">
        <v>0</v>
      </c>
      <c r="AM184" s="65">
        <v>21344</v>
      </c>
      <c r="AN184" s="50">
        <v>12458</v>
      </c>
      <c r="AO184" s="50">
        <v>3906</v>
      </c>
      <c r="AP184" s="50">
        <v>4980</v>
      </c>
      <c r="AQ184" s="64">
        <v>21344</v>
      </c>
    </row>
    <row r="185" spans="1:43" s="53" customFormat="1" ht="12.75">
      <c r="A185" s="47" t="s">
        <v>327</v>
      </c>
      <c r="B185" s="48" t="s">
        <v>89</v>
      </c>
      <c r="C185" s="49">
        <v>1690</v>
      </c>
      <c r="D185" s="50">
        <v>42370</v>
      </c>
      <c r="E185" s="50">
        <v>4623</v>
      </c>
      <c r="F185" s="56">
        <v>0</v>
      </c>
      <c r="G185" s="64">
        <v>46993</v>
      </c>
      <c r="H185" s="65">
        <v>4300</v>
      </c>
      <c r="I185" s="50">
        <v>1560</v>
      </c>
      <c r="J185" s="50">
        <v>1659</v>
      </c>
      <c r="K185" s="50">
        <v>0</v>
      </c>
      <c r="L185" s="50">
        <v>2564</v>
      </c>
      <c r="M185" s="50">
        <v>3763</v>
      </c>
      <c r="N185" s="50">
        <v>1988</v>
      </c>
      <c r="O185" s="51">
        <v>0</v>
      </c>
      <c r="P185" s="51">
        <v>0</v>
      </c>
      <c r="Q185" s="56">
        <v>0</v>
      </c>
      <c r="R185" s="50">
        <v>380</v>
      </c>
      <c r="S185" s="64">
        <v>11914</v>
      </c>
      <c r="T185" s="56">
        <v>0</v>
      </c>
      <c r="U185" s="56">
        <v>0</v>
      </c>
      <c r="V185" s="56">
        <v>0</v>
      </c>
      <c r="W185" s="50">
        <v>1068</v>
      </c>
      <c r="X185" s="56">
        <v>262</v>
      </c>
      <c r="Y185" s="50">
        <v>7752</v>
      </c>
      <c r="Z185" s="50">
        <v>572</v>
      </c>
      <c r="AA185" s="50">
        <v>3657</v>
      </c>
      <c r="AB185" s="50">
        <v>1500</v>
      </c>
      <c r="AC185" s="51">
        <v>0</v>
      </c>
      <c r="AD185" s="45">
        <f t="shared" si="2"/>
        <v>14811</v>
      </c>
      <c r="AE185" s="56">
        <v>0</v>
      </c>
      <c r="AF185" s="56">
        <v>0</v>
      </c>
      <c r="AG185" s="56">
        <v>0</v>
      </c>
      <c r="AH185" s="56">
        <v>0</v>
      </c>
      <c r="AI185" s="56">
        <v>0</v>
      </c>
      <c r="AJ185" s="50">
        <v>13743</v>
      </c>
      <c r="AK185" s="51">
        <v>0</v>
      </c>
      <c r="AL185" s="70">
        <v>0</v>
      </c>
      <c r="AM185" s="65">
        <v>78018</v>
      </c>
      <c r="AN185" s="50">
        <v>46993</v>
      </c>
      <c r="AO185" s="50">
        <v>13481</v>
      </c>
      <c r="AP185" s="50">
        <v>17544</v>
      </c>
      <c r="AQ185" s="64">
        <v>78018</v>
      </c>
    </row>
    <row r="186" spans="1:43" s="53" customFormat="1" ht="12.75">
      <c r="A186" s="47" t="s">
        <v>326</v>
      </c>
      <c r="B186" s="48" t="s">
        <v>202</v>
      </c>
      <c r="C186" s="49">
        <v>1691</v>
      </c>
      <c r="D186" s="50">
        <v>37826</v>
      </c>
      <c r="E186" s="50">
        <v>2636</v>
      </c>
      <c r="F186" s="50">
        <v>280</v>
      </c>
      <c r="G186" s="64">
        <v>40742</v>
      </c>
      <c r="H186" s="65">
        <v>761</v>
      </c>
      <c r="I186" s="50">
        <v>320</v>
      </c>
      <c r="J186" s="50">
        <v>1858</v>
      </c>
      <c r="K186" s="51">
        <v>0</v>
      </c>
      <c r="L186" s="50">
        <v>5367</v>
      </c>
      <c r="M186" s="50">
        <v>519</v>
      </c>
      <c r="N186" s="50">
        <v>878</v>
      </c>
      <c r="O186" s="50">
        <v>20</v>
      </c>
      <c r="P186" s="51">
        <v>0</v>
      </c>
      <c r="Q186" s="51">
        <v>0</v>
      </c>
      <c r="R186" s="50">
        <v>50</v>
      </c>
      <c r="S186" s="64">
        <v>9012</v>
      </c>
      <c r="T186" s="51">
        <v>0</v>
      </c>
      <c r="U186" s="51">
        <v>0</v>
      </c>
      <c r="V186" s="51">
        <v>0</v>
      </c>
      <c r="W186" s="51">
        <v>200</v>
      </c>
      <c r="X186" s="51">
        <v>0</v>
      </c>
      <c r="Y186" s="50">
        <v>1821</v>
      </c>
      <c r="Z186" s="50">
        <v>438</v>
      </c>
      <c r="AA186" s="50">
        <v>324</v>
      </c>
      <c r="AB186" s="50">
        <v>297</v>
      </c>
      <c r="AC186" s="51">
        <v>0</v>
      </c>
      <c r="AD186" s="45">
        <f t="shared" si="2"/>
        <v>3080</v>
      </c>
      <c r="AE186" s="50">
        <v>574</v>
      </c>
      <c r="AF186" s="51">
        <v>0</v>
      </c>
      <c r="AG186" s="50">
        <v>262</v>
      </c>
      <c r="AH186" s="51">
        <v>0</v>
      </c>
      <c r="AI186" s="51">
        <v>0</v>
      </c>
      <c r="AJ186" s="50">
        <v>2880</v>
      </c>
      <c r="AK186" s="50">
        <v>836</v>
      </c>
      <c r="AL186" s="69">
        <v>0</v>
      </c>
      <c r="AM186" s="65">
        <v>53595</v>
      </c>
      <c r="AN186" s="50">
        <v>40462</v>
      </c>
      <c r="AO186" s="50">
        <v>3716</v>
      </c>
      <c r="AP186" s="50">
        <v>10253</v>
      </c>
      <c r="AQ186" s="64">
        <v>54431</v>
      </c>
    </row>
    <row r="187" spans="1:43" s="53" customFormat="1" ht="12.75">
      <c r="A187" s="47" t="s">
        <v>324</v>
      </c>
      <c r="B187" s="48" t="s">
        <v>138</v>
      </c>
      <c r="C187" s="49">
        <v>1722</v>
      </c>
      <c r="D187" s="50">
        <v>44829</v>
      </c>
      <c r="E187" s="50">
        <v>7340</v>
      </c>
      <c r="F187" s="50">
        <v>3899</v>
      </c>
      <c r="G187" s="64">
        <v>56068</v>
      </c>
      <c r="H187" s="65">
        <v>2426</v>
      </c>
      <c r="I187" s="50">
        <v>2375</v>
      </c>
      <c r="J187" s="50">
        <v>3689</v>
      </c>
      <c r="K187" s="50">
        <v>0</v>
      </c>
      <c r="L187" s="50">
        <v>1438</v>
      </c>
      <c r="M187" s="50">
        <v>3600</v>
      </c>
      <c r="N187" s="51">
        <v>0</v>
      </c>
      <c r="O187" s="50">
        <v>1</v>
      </c>
      <c r="P187" s="51">
        <v>0</v>
      </c>
      <c r="Q187" s="51"/>
      <c r="R187" s="50">
        <v>865</v>
      </c>
      <c r="S187" s="64">
        <v>11968</v>
      </c>
      <c r="T187" s="51">
        <v>0</v>
      </c>
      <c r="U187" s="51">
        <v>0</v>
      </c>
      <c r="V187" s="51">
        <v>0</v>
      </c>
      <c r="W187" s="50">
        <v>885</v>
      </c>
      <c r="X187" s="51">
        <v>0</v>
      </c>
      <c r="Y187" s="50">
        <v>8814</v>
      </c>
      <c r="Z187" s="50">
        <v>541</v>
      </c>
      <c r="AA187" s="50">
        <v>1161</v>
      </c>
      <c r="AB187" s="50">
        <v>0</v>
      </c>
      <c r="AC187" s="51">
        <v>0</v>
      </c>
      <c r="AD187" s="45">
        <f t="shared" si="2"/>
        <v>11401</v>
      </c>
      <c r="AE187" s="51">
        <v>0</v>
      </c>
      <c r="AF187" s="51">
        <v>0</v>
      </c>
      <c r="AG187" s="51">
        <v>0</v>
      </c>
      <c r="AH187" s="51">
        <v>0</v>
      </c>
      <c r="AI187" s="51">
        <v>0</v>
      </c>
      <c r="AJ187" s="50">
        <v>10516</v>
      </c>
      <c r="AK187" s="51">
        <v>0</v>
      </c>
      <c r="AL187" s="69">
        <v>0</v>
      </c>
      <c r="AM187" s="65">
        <v>81863</v>
      </c>
      <c r="AN187" s="50">
        <v>52169</v>
      </c>
      <c r="AO187" s="50">
        <v>10516</v>
      </c>
      <c r="AP187" s="50">
        <v>19178</v>
      </c>
      <c r="AQ187" s="64">
        <v>81863</v>
      </c>
    </row>
    <row r="188" spans="1:43" s="53" customFormat="1" ht="12.75">
      <c r="A188" s="47" t="s">
        <v>164</v>
      </c>
      <c r="B188" s="48" t="s">
        <v>165</v>
      </c>
      <c r="C188" s="49">
        <v>15901</v>
      </c>
      <c r="D188" s="50">
        <v>180622</v>
      </c>
      <c r="E188" s="50">
        <v>66017</v>
      </c>
      <c r="F188" s="51">
        <v>0</v>
      </c>
      <c r="G188" s="64">
        <v>246639</v>
      </c>
      <c r="H188" s="65">
        <v>4392</v>
      </c>
      <c r="I188" s="50">
        <v>16855</v>
      </c>
      <c r="J188" s="50">
        <v>2770</v>
      </c>
      <c r="K188" s="50">
        <v>979</v>
      </c>
      <c r="L188" s="50">
        <v>8528</v>
      </c>
      <c r="M188" s="50">
        <v>8589</v>
      </c>
      <c r="N188" s="50">
        <v>6223</v>
      </c>
      <c r="O188" s="51">
        <v>0</v>
      </c>
      <c r="P188" s="51">
        <v>0</v>
      </c>
      <c r="Q188" s="51">
        <v>0</v>
      </c>
      <c r="R188" s="50">
        <v>1396</v>
      </c>
      <c r="S188" s="64">
        <v>45340</v>
      </c>
      <c r="T188" s="51">
        <v>0</v>
      </c>
      <c r="U188" s="51">
        <v>0</v>
      </c>
      <c r="V188" s="51">
        <v>14697</v>
      </c>
      <c r="W188" s="50">
        <v>0</v>
      </c>
      <c r="X188" s="51">
        <v>4714</v>
      </c>
      <c r="Y188" s="50">
        <v>13102</v>
      </c>
      <c r="Z188" s="50">
        <v>2989</v>
      </c>
      <c r="AA188" s="50">
        <v>452</v>
      </c>
      <c r="AB188" s="50">
        <v>10945</v>
      </c>
      <c r="AC188" s="51">
        <v>2394</v>
      </c>
      <c r="AD188" s="45">
        <f t="shared" si="2"/>
        <v>49293</v>
      </c>
      <c r="AE188" s="51">
        <v>0</v>
      </c>
      <c r="AF188" s="51">
        <v>0</v>
      </c>
      <c r="AG188" s="51">
        <v>0</v>
      </c>
      <c r="AH188" s="51">
        <v>0</v>
      </c>
      <c r="AI188" s="51">
        <v>0</v>
      </c>
      <c r="AJ188" s="50">
        <v>34596</v>
      </c>
      <c r="AK188" s="51">
        <v>0</v>
      </c>
      <c r="AL188" s="69">
        <v>0</v>
      </c>
      <c r="AM188" s="65">
        <v>345664</v>
      </c>
      <c r="AN188" s="50">
        <v>246639</v>
      </c>
      <c r="AO188" s="50">
        <v>29882</v>
      </c>
      <c r="AP188" s="50">
        <v>69143</v>
      </c>
      <c r="AQ188" s="64">
        <v>345664</v>
      </c>
    </row>
    <row r="189" spans="1:43" s="53" customFormat="1" ht="12.75">
      <c r="A189" s="47" t="s">
        <v>333</v>
      </c>
      <c r="B189" s="48" t="s">
        <v>95</v>
      </c>
      <c r="C189" s="49">
        <v>1484</v>
      </c>
      <c r="D189" s="50">
        <v>45600</v>
      </c>
      <c r="E189" s="50">
        <v>7076</v>
      </c>
      <c r="F189" s="51">
        <v>0</v>
      </c>
      <c r="G189" s="64">
        <v>52676</v>
      </c>
      <c r="H189" s="65">
        <v>1781</v>
      </c>
      <c r="I189" s="50">
        <v>2968</v>
      </c>
      <c r="J189" s="50">
        <v>2652</v>
      </c>
      <c r="K189" s="50">
        <v>1143</v>
      </c>
      <c r="L189" s="50">
        <v>6096</v>
      </c>
      <c r="M189" s="50">
        <v>2831</v>
      </c>
      <c r="N189" s="50">
        <v>876</v>
      </c>
      <c r="O189" s="51">
        <v>0</v>
      </c>
      <c r="P189" s="51">
        <v>0</v>
      </c>
      <c r="Q189" s="51">
        <v>0</v>
      </c>
      <c r="R189" s="50">
        <v>544</v>
      </c>
      <c r="S189" s="64">
        <v>17110</v>
      </c>
      <c r="T189" s="51">
        <v>0</v>
      </c>
      <c r="U189" s="51">
        <v>0</v>
      </c>
      <c r="V189" s="51">
        <v>0</v>
      </c>
      <c r="W189" s="50">
        <v>388</v>
      </c>
      <c r="X189" s="50">
        <v>0</v>
      </c>
      <c r="Y189" s="50">
        <v>9331</v>
      </c>
      <c r="Z189" s="50">
        <v>231</v>
      </c>
      <c r="AA189" s="50">
        <v>4647</v>
      </c>
      <c r="AB189" s="50">
        <v>2000</v>
      </c>
      <c r="AC189" s="51">
        <v>0</v>
      </c>
      <c r="AD189" s="45">
        <f t="shared" si="2"/>
        <v>16597</v>
      </c>
      <c r="AE189" s="51">
        <v>0</v>
      </c>
      <c r="AF189" s="51">
        <v>0</v>
      </c>
      <c r="AG189" s="51">
        <v>0</v>
      </c>
      <c r="AH189" s="51">
        <v>0</v>
      </c>
      <c r="AI189" s="51">
        <v>0</v>
      </c>
      <c r="AJ189" s="50">
        <v>16209</v>
      </c>
      <c r="AK189" s="51">
        <v>0</v>
      </c>
      <c r="AL189" s="69">
        <v>0</v>
      </c>
      <c r="AM189" s="65">
        <v>88164</v>
      </c>
      <c r="AN189" s="50">
        <v>52676</v>
      </c>
      <c r="AO189" s="50">
        <v>16209</v>
      </c>
      <c r="AP189" s="50">
        <v>19279</v>
      </c>
      <c r="AQ189" s="64">
        <v>88164</v>
      </c>
    </row>
    <row r="190" spans="1:43" s="53" customFormat="1" ht="12.75">
      <c r="A190" s="47" t="s">
        <v>247</v>
      </c>
      <c r="B190" s="48" t="s">
        <v>248</v>
      </c>
      <c r="C190" s="49">
        <v>6341</v>
      </c>
      <c r="D190" s="50">
        <v>154155</v>
      </c>
      <c r="E190" s="50">
        <v>39607</v>
      </c>
      <c r="F190" s="51">
        <v>0</v>
      </c>
      <c r="G190" s="64">
        <v>193762</v>
      </c>
      <c r="H190" s="65">
        <v>8666</v>
      </c>
      <c r="I190" s="50">
        <v>36377</v>
      </c>
      <c r="J190" s="50">
        <v>6176</v>
      </c>
      <c r="K190" s="50">
        <v>1017</v>
      </c>
      <c r="L190" s="50">
        <v>2406</v>
      </c>
      <c r="M190" s="50">
        <v>11225</v>
      </c>
      <c r="N190" s="50">
        <v>7322</v>
      </c>
      <c r="O190" s="50">
        <v>3183</v>
      </c>
      <c r="P190" s="51">
        <v>0</v>
      </c>
      <c r="Q190" s="51">
        <v>0</v>
      </c>
      <c r="R190" s="50">
        <v>656</v>
      </c>
      <c r="S190" s="64">
        <v>68362</v>
      </c>
      <c r="T190" s="51">
        <v>0</v>
      </c>
      <c r="U190" s="51">
        <v>0</v>
      </c>
      <c r="V190" s="51">
        <v>0</v>
      </c>
      <c r="W190" s="50">
        <v>1066</v>
      </c>
      <c r="X190" s="50">
        <v>575</v>
      </c>
      <c r="Y190" s="50">
        <v>19346</v>
      </c>
      <c r="Z190" s="50">
        <v>2552</v>
      </c>
      <c r="AA190" s="50">
        <v>1425</v>
      </c>
      <c r="AB190" s="51">
        <v>0</v>
      </c>
      <c r="AC190" s="51">
        <v>0</v>
      </c>
      <c r="AD190" s="45">
        <f t="shared" si="2"/>
        <v>24964</v>
      </c>
      <c r="AE190" s="51">
        <v>5380</v>
      </c>
      <c r="AF190" s="51">
        <v>0</v>
      </c>
      <c r="AG190" s="51">
        <v>0</v>
      </c>
      <c r="AH190" s="50">
        <v>3228</v>
      </c>
      <c r="AI190" s="51">
        <v>0</v>
      </c>
      <c r="AJ190" s="50">
        <v>23898</v>
      </c>
      <c r="AK190" s="50">
        <v>8608</v>
      </c>
      <c r="AL190" s="64">
        <v>0</v>
      </c>
      <c r="AM190" s="65">
        <v>295754</v>
      </c>
      <c r="AN190" s="50">
        <v>193762</v>
      </c>
      <c r="AO190" s="50">
        <v>31931</v>
      </c>
      <c r="AP190" s="50">
        <v>78669</v>
      </c>
      <c r="AQ190" s="64">
        <v>304362</v>
      </c>
    </row>
    <row r="191" spans="1:43" s="53" customFormat="1" ht="12.75">
      <c r="A191" s="47" t="s">
        <v>211</v>
      </c>
      <c r="B191" s="48" t="s">
        <v>212</v>
      </c>
      <c r="C191" s="49">
        <v>10176</v>
      </c>
      <c r="D191" s="50">
        <v>208014</v>
      </c>
      <c r="E191" s="50">
        <v>65287</v>
      </c>
      <c r="F191" s="51">
        <v>0</v>
      </c>
      <c r="G191" s="64">
        <v>273301</v>
      </c>
      <c r="H191" s="65">
        <v>8928</v>
      </c>
      <c r="I191" s="50">
        <v>8254</v>
      </c>
      <c r="J191" s="50">
        <v>8494</v>
      </c>
      <c r="K191" s="50">
        <v>561</v>
      </c>
      <c r="L191" s="50">
        <v>11045</v>
      </c>
      <c r="M191" s="50">
        <v>16873</v>
      </c>
      <c r="N191" s="50">
        <v>5620</v>
      </c>
      <c r="O191" s="50">
        <v>0</v>
      </c>
      <c r="P191" s="51">
        <v>0</v>
      </c>
      <c r="Q191" s="51">
        <v>0</v>
      </c>
      <c r="R191" s="50">
        <v>1160</v>
      </c>
      <c r="S191" s="64">
        <v>52007</v>
      </c>
      <c r="T191" s="51">
        <v>0</v>
      </c>
      <c r="U191" s="51">
        <v>0</v>
      </c>
      <c r="V191" s="51">
        <v>0</v>
      </c>
      <c r="W191" s="50">
        <v>12706</v>
      </c>
      <c r="X191" s="51">
        <v>0</v>
      </c>
      <c r="Y191" s="50">
        <v>23590</v>
      </c>
      <c r="Z191" s="50">
        <v>4184</v>
      </c>
      <c r="AA191" s="50">
        <v>5583</v>
      </c>
      <c r="AB191" s="50">
        <v>2000</v>
      </c>
      <c r="AC191" s="51">
        <v>0</v>
      </c>
      <c r="AD191" s="45">
        <f t="shared" si="2"/>
        <v>48063</v>
      </c>
      <c r="AE191" s="50">
        <v>8</v>
      </c>
      <c r="AF191" s="51">
        <v>0</v>
      </c>
      <c r="AG191" s="51">
        <v>0</v>
      </c>
      <c r="AH191" s="51">
        <v>0</v>
      </c>
      <c r="AI191" s="51">
        <v>0</v>
      </c>
      <c r="AJ191" s="50">
        <v>35357</v>
      </c>
      <c r="AK191" s="50">
        <v>8</v>
      </c>
      <c r="AL191" s="69">
        <v>0</v>
      </c>
      <c r="AM191" s="65">
        <v>382299</v>
      </c>
      <c r="AN191" s="50">
        <v>273301</v>
      </c>
      <c r="AO191" s="50">
        <v>35365</v>
      </c>
      <c r="AP191" s="50">
        <v>73641</v>
      </c>
      <c r="AQ191" s="64">
        <v>382307</v>
      </c>
    </row>
    <row r="192" spans="1:43" s="53" customFormat="1" ht="12.75">
      <c r="A192" s="47" t="s">
        <v>133</v>
      </c>
      <c r="B192" s="48" t="s">
        <v>134</v>
      </c>
      <c r="C192" s="49">
        <v>24181</v>
      </c>
      <c r="D192" s="50">
        <v>279248</v>
      </c>
      <c r="E192" s="50">
        <v>125248</v>
      </c>
      <c r="F192" s="51">
        <v>0</v>
      </c>
      <c r="G192" s="64">
        <v>404496</v>
      </c>
      <c r="H192" s="65">
        <v>17057</v>
      </c>
      <c r="I192" s="50">
        <v>10095</v>
      </c>
      <c r="J192" s="50">
        <v>27607</v>
      </c>
      <c r="K192" s="50">
        <v>1629</v>
      </c>
      <c r="L192" s="50">
        <v>20464</v>
      </c>
      <c r="M192" s="50">
        <v>23382</v>
      </c>
      <c r="N192" s="50">
        <v>78808</v>
      </c>
      <c r="O192" s="50">
        <v>3038</v>
      </c>
      <c r="P192" s="51">
        <v>0</v>
      </c>
      <c r="Q192" s="51">
        <v>0</v>
      </c>
      <c r="R192" s="50">
        <v>2427</v>
      </c>
      <c r="S192" s="64">
        <v>167450</v>
      </c>
      <c r="T192" s="50">
        <v>0</v>
      </c>
      <c r="U192" s="50">
        <v>0</v>
      </c>
      <c r="V192" s="50">
        <v>0</v>
      </c>
      <c r="W192" s="50">
        <v>41151</v>
      </c>
      <c r="X192" s="51">
        <v>0</v>
      </c>
      <c r="Y192" s="50">
        <v>42033</v>
      </c>
      <c r="Z192" s="50">
        <v>6987</v>
      </c>
      <c r="AA192" s="50">
        <v>1406</v>
      </c>
      <c r="AB192" s="51">
        <v>0</v>
      </c>
      <c r="AC192" s="51">
        <v>0</v>
      </c>
      <c r="AD192" s="45">
        <f t="shared" si="2"/>
        <v>91577</v>
      </c>
      <c r="AE192" s="51">
        <v>0</v>
      </c>
      <c r="AF192" s="51">
        <v>0</v>
      </c>
      <c r="AG192" s="51">
        <v>0</v>
      </c>
      <c r="AH192" s="51">
        <v>0</v>
      </c>
      <c r="AI192" s="51">
        <v>0</v>
      </c>
      <c r="AJ192" s="50">
        <v>50426</v>
      </c>
      <c r="AK192" s="51">
        <v>0</v>
      </c>
      <c r="AL192" s="69">
        <v>0</v>
      </c>
      <c r="AM192" s="65">
        <v>680580</v>
      </c>
      <c r="AN192" s="50">
        <v>404496</v>
      </c>
      <c r="AO192" s="50">
        <v>50426</v>
      </c>
      <c r="AP192" s="50">
        <v>225658</v>
      </c>
      <c r="AQ192" s="64">
        <v>680580</v>
      </c>
    </row>
    <row r="193" spans="1:43" s="53" customFormat="1" ht="12.75">
      <c r="A193" s="47" t="s">
        <v>75</v>
      </c>
      <c r="B193" s="48" t="s">
        <v>76</v>
      </c>
      <c r="C193" s="49">
        <v>44436</v>
      </c>
      <c r="D193" s="50">
        <v>605111</v>
      </c>
      <c r="E193" s="50">
        <v>209691</v>
      </c>
      <c r="F193" s="51">
        <v>0</v>
      </c>
      <c r="G193" s="64">
        <v>814802</v>
      </c>
      <c r="H193" s="65">
        <v>13155</v>
      </c>
      <c r="I193" s="50">
        <v>19236</v>
      </c>
      <c r="J193" s="50">
        <v>19211</v>
      </c>
      <c r="K193" s="50">
        <v>300</v>
      </c>
      <c r="L193" s="50">
        <v>14401</v>
      </c>
      <c r="M193" s="50">
        <v>40723</v>
      </c>
      <c r="N193" s="50">
        <v>3531</v>
      </c>
      <c r="O193" s="50">
        <v>33078</v>
      </c>
      <c r="P193" s="51">
        <v>0</v>
      </c>
      <c r="Q193" s="51">
        <v>0</v>
      </c>
      <c r="R193" s="50">
        <v>41995</v>
      </c>
      <c r="S193" s="64">
        <v>172475</v>
      </c>
      <c r="T193" s="51">
        <v>0</v>
      </c>
      <c r="U193" s="51">
        <v>0</v>
      </c>
      <c r="V193" s="50">
        <v>0</v>
      </c>
      <c r="W193" s="50">
        <v>9149</v>
      </c>
      <c r="X193" s="50">
        <v>237</v>
      </c>
      <c r="Y193" s="50">
        <v>34952</v>
      </c>
      <c r="Z193" s="50">
        <v>5074</v>
      </c>
      <c r="AA193" s="50">
        <v>5395</v>
      </c>
      <c r="AB193" s="50">
        <v>12723</v>
      </c>
      <c r="AC193" s="51">
        <v>0</v>
      </c>
      <c r="AD193" s="45">
        <f t="shared" si="2"/>
        <v>67530</v>
      </c>
      <c r="AE193" s="50">
        <v>23646</v>
      </c>
      <c r="AF193" s="50">
        <v>194</v>
      </c>
      <c r="AG193" s="50">
        <v>121</v>
      </c>
      <c r="AH193" s="50">
        <v>1410</v>
      </c>
      <c r="AI193" s="51">
        <v>0</v>
      </c>
      <c r="AJ193" s="50">
        <v>58381</v>
      </c>
      <c r="AK193" s="50">
        <v>35900</v>
      </c>
      <c r="AL193" s="64">
        <v>10529</v>
      </c>
      <c r="AM193" s="65">
        <v>1067962</v>
      </c>
      <c r="AN193" s="50">
        <v>814802</v>
      </c>
      <c r="AO193" s="50">
        <v>83515</v>
      </c>
      <c r="AP193" s="50">
        <v>205545</v>
      </c>
      <c r="AQ193" s="64">
        <v>1103862</v>
      </c>
    </row>
    <row r="194" spans="1:43" s="53" customFormat="1" ht="12.75">
      <c r="A194" s="47" t="s">
        <v>268</v>
      </c>
      <c r="B194" s="48" t="s">
        <v>38</v>
      </c>
      <c r="C194" s="49">
        <v>4858</v>
      </c>
      <c r="D194" s="50">
        <v>128685</v>
      </c>
      <c r="E194" s="50">
        <v>18081</v>
      </c>
      <c r="F194" s="50">
        <v>3790</v>
      </c>
      <c r="G194" s="64">
        <v>150556</v>
      </c>
      <c r="H194" s="65">
        <v>4722</v>
      </c>
      <c r="I194" s="50">
        <v>7807</v>
      </c>
      <c r="J194" s="50">
        <v>6513</v>
      </c>
      <c r="K194" s="50">
        <v>3077</v>
      </c>
      <c r="L194" s="50">
        <v>5864</v>
      </c>
      <c r="M194" s="50">
        <v>17205</v>
      </c>
      <c r="N194" s="50">
        <v>15585</v>
      </c>
      <c r="O194" s="51">
        <v>0</v>
      </c>
      <c r="P194" s="51">
        <v>0</v>
      </c>
      <c r="Q194" s="51">
        <v>0</v>
      </c>
      <c r="R194" s="50">
        <v>100</v>
      </c>
      <c r="S194" s="64">
        <v>56151</v>
      </c>
      <c r="T194" s="51">
        <v>0</v>
      </c>
      <c r="U194" s="51">
        <v>0</v>
      </c>
      <c r="V194" s="51">
        <v>0</v>
      </c>
      <c r="W194" s="50">
        <v>3691</v>
      </c>
      <c r="X194" s="51">
        <v>0</v>
      </c>
      <c r="Y194" s="50">
        <v>16584</v>
      </c>
      <c r="Z194" s="50">
        <v>734</v>
      </c>
      <c r="AA194" s="50">
        <v>5155</v>
      </c>
      <c r="AB194" s="50">
        <v>1500</v>
      </c>
      <c r="AC194" s="51">
        <v>0</v>
      </c>
      <c r="AD194" s="45">
        <f t="shared" si="2"/>
        <v>27664</v>
      </c>
      <c r="AE194" s="51">
        <v>0</v>
      </c>
      <c r="AF194" s="51">
        <v>0</v>
      </c>
      <c r="AG194" s="51">
        <v>0</v>
      </c>
      <c r="AH194" s="51">
        <v>0</v>
      </c>
      <c r="AI194" s="51">
        <v>0</v>
      </c>
      <c r="AJ194" s="50">
        <v>23973</v>
      </c>
      <c r="AK194" s="51">
        <v>0</v>
      </c>
      <c r="AL194" s="69">
        <v>0</v>
      </c>
      <c r="AM194" s="65">
        <v>239093</v>
      </c>
      <c r="AN194" s="50">
        <v>146766</v>
      </c>
      <c r="AO194" s="50">
        <v>23973</v>
      </c>
      <c r="AP194" s="50">
        <v>68354</v>
      </c>
      <c r="AQ194" s="64">
        <v>239093</v>
      </c>
    </row>
    <row r="195" spans="1:43" s="53" customFormat="1" ht="12.75">
      <c r="A195" s="47" t="s">
        <v>354</v>
      </c>
      <c r="B195" s="48" t="s">
        <v>257</v>
      </c>
      <c r="C195" s="49">
        <v>756</v>
      </c>
      <c r="D195" s="50">
        <v>26140</v>
      </c>
      <c r="E195" s="50">
        <v>1868</v>
      </c>
      <c r="F195" s="51">
        <v>0</v>
      </c>
      <c r="G195" s="64">
        <v>28008</v>
      </c>
      <c r="H195" s="65">
        <v>2120</v>
      </c>
      <c r="I195" s="50">
        <v>2045</v>
      </c>
      <c r="J195" s="50">
        <v>2176</v>
      </c>
      <c r="K195" s="50">
        <v>0</v>
      </c>
      <c r="L195" s="50">
        <v>3282</v>
      </c>
      <c r="M195" s="50">
        <v>3400</v>
      </c>
      <c r="N195" s="50">
        <v>1375</v>
      </c>
      <c r="O195" s="50">
        <v>25</v>
      </c>
      <c r="P195" s="51">
        <v>0</v>
      </c>
      <c r="Q195" s="51">
        <v>0</v>
      </c>
      <c r="R195" s="50">
        <v>0</v>
      </c>
      <c r="S195" s="64">
        <v>12303</v>
      </c>
      <c r="T195" s="51">
        <v>0</v>
      </c>
      <c r="U195" s="51">
        <v>0</v>
      </c>
      <c r="V195" s="51">
        <v>0</v>
      </c>
      <c r="W195" s="51">
        <v>0</v>
      </c>
      <c r="X195" s="51">
        <v>0</v>
      </c>
      <c r="Y195" s="50">
        <v>5564</v>
      </c>
      <c r="Z195" s="50">
        <v>0</v>
      </c>
      <c r="AA195" s="50">
        <v>310</v>
      </c>
      <c r="AB195" s="50">
        <v>1500</v>
      </c>
      <c r="AC195" s="51">
        <v>0</v>
      </c>
      <c r="AD195" s="45">
        <f aca="true" t="shared" si="3" ref="AD195:AD239">SUM(T195:AC195)</f>
        <v>7374</v>
      </c>
      <c r="AE195" s="51">
        <v>0</v>
      </c>
      <c r="AF195" s="51">
        <v>0</v>
      </c>
      <c r="AG195" s="51">
        <v>0</v>
      </c>
      <c r="AH195" s="51">
        <v>0</v>
      </c>
      <c r="AI195" s="51">
        <v>0</v>
      </c>
      <c r="AJ195" s="50">
        <v>7374</v>
      </c>
      <c r="AK195" s="51">
        <v>0</v>
      </c>
      <c r="AL195" s="69">
        <v>0</v>
      </c>
      <c r="AM195" s="65">
        <v>49805</v>
      </c>
      <c r="AN195" s="50">
        <v>28008</v>
      </c>
      <c r="AO195" s="50">
        <v>7374</v>
      </c>
      <c r="AP195" s="50">
        <v>14423</v>
      </c>
      <c r="AQ195" s="64">
        <v>49805</v>
      </c>
    </row>
    <row r="196" spans="1:43" s="53" customFormat="1" ht="12.75">
      <c r="A196" s="47" t="s">
        <v>266</v>
      </c>
      <c r="B196" s="48" t="s">
        <v>267</v>
      </c>
      <c r="C196" s="49">
        <v>4873</v>
      </c>
      <c r="D196" s="50">
        <v>244297</v>
      </c>
      <c r="E196" s="50">
        <v>67059</v>
      </c>
      <c r="F196" s="51">
        <v>0</v>
      </c>
      <c r="G196" s="64">
        <v>311356</v>
      </c>
      <c r="H196" s="65">
        <v>12293</v>
      </c>
      <c r="I196" s="50">
        <v>25652</v>
      </c>
      <c r="J196" s="50">
        <v>11828</v>
      </c>
      <c r="K196" s="50">
        <v>2653</v>
      </c>
      <c r="L196" s="50">
        <v>5945</v>
      </c>
      <c r="M196" s="50">
        <v>19096</v>
      </c>
      <c r="N196" s="50">
        <v>21439</v>
      </c>
      <c r="O196" s="50">
        <v>6589</v>
      </c>
      <c r="P196" s="51">
        <v>0</v>
      </c>
      <c r="Q196" s="51">
        <v>0</v>
      </c>
      <c r="R196" s="50">
        <v>1330</v>
      </c>
      <c r="S196" s="64">
        <v>94532</v>
      </c>
      <c r="T196" s="51">
        <v>0</v>
      </c>
      <c r="U196" s="51">
        <v>0</v>
      </c>
      <c r="V196" s="50">
        <v>0</v>
      </c>
      <c r="W196" s="50">
        <v>10908</v>
      </c>
      <c r="X196" s="50">
        <v>7754</v>
      </c>
      <c r="Y196" s="50">
        <v>33801</v>
      </c>
      <c r="Z196" s="50">
        <v>2520</v>
      </c>
      <c r="AA196" s="50">
        <v>8544</v>
      </c>
      <c r="AB196" s="50">
        <v>1197</v>
      </c>
      <c r="AC196" s="50">
        <v>874</v>
      </c>
      <c r="AD196" s="45">
        <f t="shared" si="3"/>
        <v>65598</v>
      </c>
      <c r="AE196" s="51">
        <v>1826</v>
      </c>
      <c r="AF196" s="50">
        <v>0</v>
      </c>
      <c r="AG196" s="51">
        <v>0</v>
      </c>
      <c r="AH196" s="51">
        <v>0</v>
      </c>
      <c r="AI196" s="51">
        <v>0</v>
      </c>
      <c r="AJ196" s="50">
        <v>54690</v>
      </c>
      <c r="AK196" s="50">
        <v>1826</v>
      </c>
      <c r="AL196" s="69">
        <v>0</v>
      </c>
      <c r="AM196" s="65">
        <v>483779</v>
      </c>
      <c r="AN196" s="50">
        <v>311356</v>
      </c>
      <c r="AO196" s="50">
        <v>48762</v>
      </c>
      <c r="AP196" s="50">
        <v>125487</v>
      </c>
      <c r="AQ196" s="64">
        <v>485605</v>
      </c>
    </row>
    <row r="197" spans="1:43" s="53" customFormat="1" ht="12.75">
      <c r="A197" s="47" t="s">
        <v>184</v>
      </c>
      <c r="B197" s="48" t="s">
        <v>24</v>
      </c>
      <c r="C197" s="49">
        <v>11812</v>
      </c>
      <c r="D197" s="50">
        <v>354732</v>
      </c>
      <c r="E197" s="50">
        <v>122346</v>
      </c>
      <c r="F197" s="51">
        <v>0</v>
      </c>
      <c r="G197" s="64">
        <v>477078</v>
      </c>
      <c r="H197" s="65">
        <v>16148</v>
      </c>
      <c r="I197" s="50">
        <v>143081</v>
      </c>
      <c r="J197" s="50">
        <v>8088</v>
      </c>
      <c r="K197" s="50">
        <v>297</v>
      </c>
      <c r="L197" s="50">
        <v>11058</v>
      </c>
      <c r="M197" s="50">
        <v>42746</v>
      </c>
      <c r="N197" s="50">
        <v>45024</v>
      </c>
      <c r="O197" s="50">
        <v>3121</v>
      </c>
      <c r="P197" s="50">
        <v>4744</v>
      </c>
      <c r="Q197" s="51">
        <v>0</v>
      </c>
      <c r="R197" s="50">
        <v>0</v>
      </c>
      <c r="S197" s="64">
        <v>258159</v>
      </c>
      <c r="T197" s="51">
        <v>0</v>
      </c>
      <c r="U197" s="51">
        <v>0</v>
      </c>
      <c r="V197" s="51">
        <v>0</v>
      </c>
      <c r="W197" s="50">
        <v>2013</v>
      </c>
      <c r="X197" s="51">
        <v>8000</v>
      </c>
      <c r="Y197" s="50">
        <v>53559</v>
      </c>
      <c r="Z197" s="50">
        <v>6968</v>
      </c>
      <c r="AA197" s="50">
        <v>35538</v>
      </c>
      <c r="AB197" s="50">
        <v>13000</v>
      </c>
      <c r="AC197" s="50">
        <v>10000</v>
      </c>
      <c r="AD197" s="45">
        <f t="shared" si="3"/>
        <v>129078</v>
      </c>
      <c r="AE197" s="50">
        <v>1347</v>
      </c>
      <c r="AF197" s="51">
        <v>25</v>
      </c>
      <c r="AG197" s="50">
        <v>200</v>
      </c>
      <c r="AH197" s="51">
        <v>250</v>
      </c>
      <c r="AI197" s="51">
        <v>0</v>
      </c>
      <c r="AJ197" s="50">
        <v>127065</v>
      </c>
      <c r="AK197" s="50">
        <v>2540</v>
      </c>
      <c r="AL197" s="69">
        <v>718</v>
      </c>
      <c r="AM197" s="65">
        <v>880463</v>
      </c>
      <c r="AN197" s="50">
        <v>477078</v>
      </c>
      <c r="AO197" s="50">
        <v>120887</v>
      </c>
      <c r="AP197" s="50">
        <v>285038</v>
      </c>
      <c r="AQ197" s="64">
        <v>883003</v>
      </c>
    </row>
    <row r="198" spans="1:43" s="53" customFormat="1" ht="12.75">
      <c r="A198" s="47" t="s">
        <v>215</v>
      </c>
      <c r="B198" s="48" t="s">
        <v>191</v>
      </c>
      <c r="C198" s="49">
        <v>9605</v>
      </c>
      <c r="D198" s="59">
        <v>635742</v>
      </c>
      <c r="E198" s="59">
        <v>136397</v>
      </c>
      <c r="F198" s="60">
        <v>0</v>
      </c>
      <c r="G198" s="63">
        <v>772139</v>
      </c>
      <c r="H198" s="66">
        <v>37757</v>
      </c>
      <c r="I198" s="59">
        <v>1984</v>
      </c>
      <c r="J198" s="59">
        <v>46311</v>
      </c>
      <c r="K198" s="59">
        <v>76</v>
      </c>
      <c r="L198" s="59">
        <v>9734</v>
      </c>
      <c r="M198" s="59">
        <v>63601</v>
      </c>
      <c r="N198" s="59">
        <v>44844</v>
      </c>
      <c r="O198" s="60">
        <v>0</v>
      </c>
      <c r="P198" s="60">
        <v>0</v>
      </c>
      <c r="Q198" s="60">
        <v>0</v>
      </c>
      <c r="R198" s="59">
        <v>11564</v>
      </c>
      <c r="S198" s="63">
        <v>178114</v>
      </c>
      <c r="T198" s="60">
        <v>0</v>
      </c>
      <c r="U198" s="60">
        <v>0</v>
      </c>
      <c r="V198" s="60">
        <v>0</v>
      </c>
      <c r="W198" s="59">
        <v>29090</v>
      </c>
      <c r="X198" s="59">
        <v>1522</v>
      </c>
      <c r="Y198" s="59">
        <v>63030</v>
      </c>
      <c r="Z198" s="59">
        <v>5227</v>
      </c>
      <c r="AA198" s="59">
        <v>9987</v>
      </c>
      <c r="AB198" s="59">
        <v>4243</v>
      </c>
      <c r="AC198" s="60">
        <v>0</v>
      </c>
      <c r="AD198" s="45">
        <f t="shared" si="3"/>
        <v>113099</v>
      </c>
      <c r="AE198" s="60">
        <v>0</v>
      </c>
      <c r="AF198" s="60">
        <v>0</v>
      </c>
      <c r="AG198" s="60">
        <v>0</v>
      </c>
      <c r="AH198" s="60">
        <v>0</v>
      </c>
      <c r="AI198" s="60">
        <v>0</v>
      </c>
      <c r="AJ198" s="59">
        <v>84009</v>
      </c>
      <c r="AK198" s="60">
        <v>0</v>
      </c>
      <c r="AL198" s="71">
        <v>0</v>
      </c>
      <c r="AM198" s="66">
        <v>1101109</v>
      </c>
      <c r="AN198" s="59">
        <v>772139</v>
      </c>
      <c r="AO198" s="59">
        <v>82487</v>
      </c>
      <c r="AP198" s="59">
        <v>246483</v>
      </c>
      <c r="AQ198" s="63">
        <v>1101109</v>
      </c>
    </row>
    <row r="199" spans="1:43" s="53" customFormat="1" ht="12.75">
      <c r="A199" s="47" t="s">
        <v>307</v>
      </c>
      <c r="B199" s="48" t="s">
        <v>79</v>
      </c>
      <c r="C199" s="49">
        <v>2279</v>
      </c>
      <c r="D199" s="50">
        <v>8838</v>
      </c>
      <c r="E199" s="50">
        <v>819</v>
      </c>
      <c r="F199" s="50">
        <v>1130</v>
      </c>
      <c r="G199" s="64">
        <v>10787</v>
      </c>
      <c r="H199" s="65">
        <v>374</v>
      </c>
      <c r="I199" s="56" t="s">
        <v>392</v>
      </c>
      <c r="J199" s="50">
        <v>1767</v>
      </c>
      <c r="K199" s="50">
        <v>37</v>
      </c>
      <c r="L199" s="50">
        <v>2658</v>
      </c>
      <c r="M199" s="50">
        <v>3658</v>
      </c>
      <c r="N199" s="50">
        <v>208</v>
      </c>
      <c r="O199" s="56" t="s">
        <v>392</v>
      </c>
      <c r="P199" s="56" t="s">
        <v>392</v>
      </c>
      <c r="Q199" s="56" t="s">
        <v>392</v>
      </c>
      <c r="R199" s="50" t="s">
        <v>392</v>
      </c>
      <c r="S199" s="64">
        <v>8328</v>
      </c>
      <c r="T199" s="56" t="s">
        <v>392</v>
      </c>
      <c r="U199" s="56" t="s">
        <v>392</v>
      </c>
      <c r="V199" s="56" t="s">
        <v>392</v>
      </c>
      <c r="W199" s="56" t="s">
        <v>392</v>
      </c>
      <c r="X199" s="56" t="s">
        <v>392</v>
      </c>
      <c r="Y199" s="50">
        <v>1523</v>
      </c>
      <c r="Z199" s="50">
        <v>116</v>
      </c>
      <c r="AA199" s="50">
        <v>83</v>
      </c>
      <c r="AB199" s="56" t="s">
        <v>392</v>
      </c>
      <c r="AC199" s="56" t="s">
        <v>392</v>
      </c>
      <c r="AD199" s="45">
        <f t="shared" si="3"/>
        <v>1722</v>
      </c>
      <c r="AE199" s="56">
        <v>490</v>
      </c>
      <c r="AF199" s="56" t="s">
        <v>392</v>
      </c>
      <c r="AG199" s="56" t="s">
        <v>392</v>
      </c>
      <c r="AH199" s="56" t="s">
        <v>392</v>
      </c>
      <c r="AI199" s="56" t="s">
        <v>392</v>
      </c>
      <c r="AJ199" s="50">
        <v>1722</v>
      </c>
      <c r="AK199" s="51">
        <v>490</v>
      </c>
      <c r="AL199" s="70">
        <v>0</v>
      </c>
      <c r="AM199" s="65">
        <v>21211</v>
      </c>
      <c r="AN199" s="50">
        <v>9657</v>
      </c>
      <c r="AO199" s="50">
        <v>2212</v>
      </c>
      <c r="AP199" s="50">
        <v>9832</v>
      </c>
      <c r="AQ199" s="64">
        <v>21701</v>
      </c>
    </row>
    <row r="200" spans="1:43" s="53" customFormat="1" ht="12.75">
      <c r="A200" s="47" t="s">
        <v>31</v>
      </c>
      <c r="B200" s="48" t="s">
        <v>32</v>
      </c>
      <c r="C200" s="49">
        <v>167606</v>
      </c>
      <c r="D200" s="50">
        <v>5195555</v>
      </c>
      <c r="E200" s="50">
        <v>1978084</v>
      </c>
      <c r="F200" s="51">
        <v>0</v>
      </c>
      <c r="G200" s="64">
        <v>7173639</v>
      </c>
      <c r="H200" s="65">
        <v>213506</v>
      </c>
      <c r="I200" s="50">
        <v>1038088</v>
      </c>
      <c r="J200" s="50">
        <v>124500</v>
      </c>
      <c r="K200" s="50">
        <v>6321</v>
      </c>
      <c r="L200" s="50">
        <v>131812</v>
      </c>
      <c r="M200" s="50">
        <v>353942</v>
      </c>
      <c r="N200" s="50">
        <v>151703</v>
      </c>
      <c r="O200" s="50">
        <v>35385</v>
      </c>
      <c r="P200" s="51">
        <v>0</v>
      </c>
      <c r="Q200" s="51">
        <v>0</v>
      </c>
      <c r="R200" s="50">
        <v>18155</v>
      </c>
      <c r="S200" s="64">
        <v>1859906</v>
      </c>
      <c r="T200" s="51">
        <v>0</v>
      </c>
      <c r="U200" s="51">
        <v>0</v>
      </c>
      <c r="V200" s="50">
        <v>16856</v>
      </c>
      <c r="W200" s="50">
        <v>44737</v>
      </c>
      <c r="X200" s="51">
        <v>0</v>
      </c>
      <c r="Y200" s="50">
        <v>1464546</v>
      </c>
      <c r="Z200" s="50">
        <v>169290</v>
      </c>
      <c r="AA200" s="50">
        <v>452360</v>
      </c>
      <c r="AB200" s="50">
        <v>505308</v>
      </c>
      <c r="AC200" s="51">
        <v>0</v>
      </c>
      <c r="AD200" s="45">
        <f t="shared" si="3"/>
        <v>2653097</v>
      </c>
      <c r="AE200" s="51">
        <v>0</v>
      </c>
      <c r="AF200" s="51">
        <v>0</v>
      </c>
      <c r="AG200" s="51">
        <v>0</v>
      </c>
      <c r="AH200" s="50">
        <v>64305</v>
      </c>
      <c r="AI200" s="51">
        <v>0</v>
      </c>
      <c r="AJ200" s="50">
        <v>2591504</v>
      </c>
      <c r="AK200" s="50">
        <v>68575</v>
      </c>
      <c r="AL200" s="64">
        <v>4270</v>
      </c>
      <c r="AM200" s="65">
        <v>11900148</v>
      </c>
      <c r="AN200" s="50">
        <v>7173639</v>
      </c>
      <c r="AO200" s="50">
        <v>2655809</v>
      </c>
      <c r="AP200" s="50">
        <v>2139275</v>
      </c>
      <c r="AQ200" s="64">
        <v>11968723</v>
      </c>
    </row>
    <row r="201" spans="1:43" s="53" customFormat="1" ht="12.75">
      <c r="A201" s="47" t="s">
        <v>153</v>
      </c>
      <c r="B201" s="48" t="s">
        <v>154</v>
      </c>
      <c r="C201" s="49">
        <v>18822</v>
      </c>
      <c r="D201" s="50">
        <v>556129</v>
      </c>
      <c r="E201" s="50">
        <v>119189</v>
      </c>
      <c r="F201" s="51">
        <v>0</v>
      </c>
      <c r="G201" s="64">
        <v>675318</v>
      </c>
      <c r="H201" s="65">
        <v>16853</v>
      </c>
      <c r="I201" s="50">
        <v>36283</v>
      </c>
      <c r="J201" s="50">
        <v>28040</v>
      </c>
      <c r="K201" s="50">
        <v>3095</v>
      </c>
      <c r="L201" s="50">
        <v>15648</v>
      </c>
      <c r="M201" s="50">
        <v>61868</v>
      </c>
      <c r="N201" s="50">
        <v>50358</v>
      </c>
      <c r="O201" s="50">
        <v>0</v>
      </c>
      <c r="P201" s="51">
        <v>0</v>
      </c>
      <c r="Q201" s="51">
        <v>0</v>
      </c>
      <c r="R201" s="50">
        <v>0</v>
      </c>
      <c r="S201" s="64">
        <v>195292</v>
      </c>
      <c r="T201" s="51">
        <v>0</v>
      </c>
      <c r="U201" s="51">
        <v>0</v>
      </c>
      <c r="V201" s="50">
        <v>0</v>
      </c>
      <c r="W201" s="50">
        <v>5358</v>
      </c>
      <c r="X201" s="50">
        <v>8841</v>
      </c>
      <c r="Y201" s="50">
        <v>41933</v>
      </c>
      <c r="Z201" s="50">
        <v>5528</v>
      </c>
      <c r="AA201" s="50">
        <v>20460</v>
      </c>
      <c r="AB201" s="50">
        <v>5781</v>
      </c>
      <c r="AC201" s="51">
        <v>0</v>
      </c>
      <c r="AD201" s="45">
        <f t="shared" si="3"/>
        <v>87901</v>
      </c>
      <c r="AE201" s="50">
        <v>0</v>
      </c>
      <c r="AF201" s="51">
        <v>0</v>
      </c>
      <c r="AG201" s="51">
        <v>0</v>
      </c>
      <c r="AH201" s="51">
        <v>0</v>
      </c>
      <c r="AI201" s="51">
        <v>0</v>
      </c>
      <c r="AJ201" s="50">
        <v>82543</v>
      </c>
      <c r="AK201" s="50">
        <v>0</v>
      </c>
      <c r="AL201" s="69">
        <v>0</v>
      </c>
      <c r="AM201" s="65">
        <v>975364</v>
      </c>
      <c r="AN201" s="50">
        <v>675318</v>
      </c>
      <c r="AO201" s="50">
        <v>73702</v>
      </c>
      <c r="AP201" s="50">
        <v>226344</v>
      </c>
      <c r="AQ201" s="64">
        <v>975364</v>
      </c>
    </row>
    <row r="202" spans="1:43" s="53" customFormat="1" ht="12.75">
      <c r="A202" s="47" t="s">
        <v>142</v>
      </c>
      <c r="B202" s="48" t="s">
        <v>143</v>
      </c>
      <c r="C202" s="49">
        <v>21475</v>
      </c>
      <c r="D202" s="50">
        <v>476847</v>
      </c>
      <c r="E202" s="50">
        <v>81419</v>
      </c>
      <c r="F202" s="51">
        <v>0</v>
      </c>
      <c r="G202" s="64">
        <v>558266</v>
      </c>
      <c r="H202" s="65">
        <v>46737</v>
      </c>
      <c r="I202" s="50">
        <v>38089</v>
      </c>
      <c r="J202" s="50">
        <v>26223</v>
      </c>
      <c r="K202" s="50">
        <v>375</v>
      </c>
      <c r="L202" s="50">
        <v>17890</v>
      </c>
      <c r="M202" s="50">
        <v>31878</v>
      </c>
      <c r="N202" s="50">
        <v>24871</v>
      </c>
      <c r="O202" s="50">
        <v>17157</v>
      </c>
      <c r="P202" s="51">
        <v>0</v>
      </c>
      <c r="Q202" s="51">
        <v>0</v>
      </c>
      <c r="R202" s="50">
        <v>1428</v>
      </c>
      <c r="S202" s="64">
        <v>157911</v>
      </c>
      <c r="T202" s="51">
        <v>0</v>
      </c>
      <c r="U202" s="51">
        <v>6787</v>
      </c>
      <c r="V202" s="50">
        <v>38338</v>
      </c>
      <c r="W202" s="50">
        <v>27231</v>
      </c>
      <c r="X202" s="50">
        <v>17464</v>
      </c>
      <c r="Y202" s="50">
        <v>81908</v>
      </c>
      <c r="Z202" s="50">
        <v>9949</v>
      </c>
      <c r="AA202" s="50">
        <v>16295</v>
      </c>
      <c r="AB202" s="50">
        <v>14398</v>
      </c>
      <c r="AC202" s="50">
        <v>380</v>
      </c>
      <c r="AD202" s="45">
        <f t="shared" si="3"/>
        <v>212750</v>
      </c>
      <c r="AE202" s="50">
        <v>643</v>
      </c>
      <c r="AF202" s="51">
        <v>0</v>
      </c>
      <c r="AG202" s="51">
        <v>0</v>
      </c>
      <c r="AH202" s="50">
        <v>0</v>
      </c>
      <c r="AI202" s="51">
        <v>0</v>
      </c>
      <c r="AJ202" s="50">
        <v>140394</v>
      </c>
      <c r="AK202" s="50">
        <v>643</v>
      </c>
      <c r="AL202" s="69">
        <v>0</v>
      </c>
      <c r="AM202" s="65">
        <v>975664</v>
      </c>
      <c r="AN202" s="50">
        <v>558266</v>
      </c>
      <c r="AO202" s="50">
        <v>123573</v>
      </c>
      <c r="AP202" s="50">
        <v>294468</v>
      </c>
      <c r="AQ202" s="64">
        <v>976307</v>
      </c>
    </row>
    <row r="203" spans="1:43" s="53" customFormat="1" ht="12.75">
      <c r="A203" s="47" t="s">
        <v>322</v>
      </c>
      <c r="B203" s="48" t="s">
        <v>113</v>
      </c>
      <c r="C203" s="49">
        <v>1779</v>
      </c>
      <c r="D203" s="50">
        <v>35404</v>
      </c>
      <c r="E203" s="50">
        <v>5396</v>
      </c>
      <c r="F203" s="51">
        <v>0</v>
      </c>
      <c r="G203" s="64">
        <v>40800</v>
      </c>
      <c r="H203" s="65">
        <v>3679</v>
      </c>
      <c r="I203" s="50">
        <v>474</v>
      </c>
      <c r="J203" s="50">
        <v>1515</v>
      </c>
      <c r="K203" s="50">
        <v>74</v>
      </c>
      <c r="L203" s="50">
        <v>2815</v>
      </c>
      <c r="M203" s="50">
        <v>2432</v>
      </c>
      <c r="N203" s="50">
        <v>1572</v>
      </c>
      <c r="O203" s="51">
        <v>0</v>
      </c>
      <c r="P203" s="51">
        <v>0</v>
      </c>
      <c r="Q203" s="51">
        <v>0</v>
      </c>
      <c r="R203" s="50">
        <v>142</v>
      </c>
      <c r="S203" s="64">
        <v>9024</v>
      </c>
      <c r="T203" s="51">
        <v>0</v>
      </c>
      <c r="U203" s="50">
        <v>0</v>
      </c>
      <c r="V203" s="50">
        <v>0</v>
      </c>
      <c r="W203" s="50">
        <v>1975</v>
      </c>
      <c r="X203" s="51">
        <v>0</v>
      </c>
      <c r="Y203" s="50">
        <v>9851</v>
      </c>
      <c r="Z203" s="50">
        <v>575</v>
      </c>
      <c r="AA203" s="50">
        <v>2925</v>
      </c>
      <c r="AB203" s="51">
        <v>0</v>
      </c>
      <c r="AC203" s="51">
        <v>0</v>
      </c>
      <c r="AD203" s="45">
        <f t="shared" si="3"/>
        <v>15326</v>
      </c>
      <c r="AE203" s="50">
        <v>0</v>
      </c>
      <c r="AF203" s="51">
        <v>0</v>
      </c>
      <c r="AG203" s="51">
        <v>0</v>
      </c>
      <c r="AH203" s="51">
        <v>0</v>
      </c>
      <c r="AI203" s="51">
        <v>0</v>
      </c>
      <c r="AJ203" s="50">
        <v>13351</v>
      </c>
      <c r="AK203" s="50">
        <v>0</v>
      </c>
      <c r="AL203" s="69">
        <v>0</v>
      </c>
      <c r="AM203" s="65">
        <v>68829</v>
      </c>
      <c r="AN203" s="50">
        <v>40800</v>
      </c>
      <c r="AO203" s="50">
        <v>13351</v>
      </c>
      <c r="AP203" s="50">
        <v>14678</v>
      </c>
      <c r="AQ203" s="64">
        <v>68829</v>
      </c>
    </row>
    <row r="204" spans="1:43" s="53" customFormat="1" ht="12.75">
      <c r="A204" s="47" t="s">
        <v>203</v>
      </c>
      <c r="B204" s="48" t="s">
        <v>204</v>
      </c>
      <c r="C204" s="49">
        <v>10613</v>
      </c>
      <c r="D204" s="50">
        <v>161145</v>
      </c>
      <c r="E204" s="50">
        <v>25258</v>
      </c>
      <c r="F204" s="51">
        <v>0</v>
      </c>
      <c r="G204" s="64">
        <v>186403</v>
      </c>
      <c r="H204" s="65">
        <v>7779</v>
      </c>
      <c r="I204" s="50">
        <v>14653</v>
      </c>
      <c r="J204" s="50">
        <v>7323</v>
      </c>
      <c r="K204" s="50">
        <v>417</v>
      </c>
      <c r="L204" s="50">
        <v>6380</v>
      </c>
      <c r="M204" s="50">
        <v>8290</v>
      </c>
      <c r="N204" s="50">
        <v>4935</v>
      </c>
      <c r="O204" s="50">
        <v>848</v>
      </c>
      <c r="P204" s="51">
        <v>0</v>
      </c>
      <c r="Q204" s="51">
        <v>0</v>
      </c>
      <c r="R204" s="50">
        <v>880</v>
      </c>
      <c r="S204" s="64">
        <v>43726</v>
      </c>
      <c r="T204" s="51">
        <v>0</v>
      </c>
      <c r="U204" s="51">
        <v>0</v>
      </c>
      <c r="V204" s="51">
        <v>0</v>
      </c>
      <c r="W204" s="50">
        <v>4709</v>
      </c>
      <c r="X204" s="50">
        <v>1427</v>
      </c>
      <c r="Y204" s="50">
        <v>16498</v>
      </c>
      <c r="Z204" s="50">
        <v>2131</v>
      </c>
      <c r="AA204" s="50">
        <v>5560</v>
      </c>
      <c r="AB204" s="50">
        <v>4000</v>
      </c>
      <c r="AC204" s="51">
        <v>0</v>
      </c>
      <c r="AD204" s="45">
        <f t="shared" si="3"/>
        <v>34325</v>
      </c>
      <c r="AE204" s="50">
        <v>0</v>
      </c>
      <c r="AF204" s="51">
        <v>0</v>
      </c>
      <c r="AG204" s="50">
        <v>231</v>
      </c>
      <c r="AH204" s="51">
        <v>0</v>
      </c>
      <c r="AI204" s="51">
        <v>0</v>
      </c>
      <c r="AJ204" s="50">
        <v>29616</v>
      </c>
      <c r="AK204" s="50">
        <v>231</v>
      </c>
      <c r="AL204" s="69">
        <v>0</v>
      </c>
      <c r="AM204" s="65">
        <v>272233</v>
      </c>
      <c r="AN204" s="50">
        <v>186403</v>
      </c>
      <c r="AO204" s="50">
        <v>28420</v>
      </c>
      <c r="AP204" s="50">
        <v>57641</v>
      </c>
      <c r="AQ204" s="64">
        <v>272464</v>
      </c>
    </row>
    <row r="205" spans="1:43" s="53" customFormat="1" ht="12.75">
      <c r="A205" s="47" t="s">
        <v>230</v>
      </c>
      <c r="B205" s="48" t="s">
        <v>120</v>
      </c>
      <c r="C205" s="49">
        <v>8428</v>
      </c>
      <c r="D205" s="50">
        <v>289369</v>
      </c>
      <c r="E205" s="50">
        <v>12933</v>
      </c>
      <c r="F205" s="51">
        <v>0</v>
      </c>
      <c r="G205" s="64">
        <v>302302</v>
      </c>
      <c r="H205" s="65">
        <v>11210</v>
      </c>
      <c r="I205" s="50">
        <v>13479</v>
      </c>
      <c r="J205" s="50">
        <v>8407</v>
      </c>
      <c r="K205" s="50">
        <v>112</v>
      </c>
      <c r="L205" s="50">
        <v>7848</v>
      </c>
      <c r="M205" s="50">
        <v>13579</v>
      </c>
      <c r="N205" s="50">
        <v>11500</v>
      </c>
      <c r="O205" s="51">
        <v>0</v>
      </c>
      <c r="P205" s="51">
        <v>0</v>
      </c>
      <c r="Q205" s="51">
        <v>0</v>
      </c>
      <c r="R205" s="50">
        <v>3984</v>
      </c>
      <c r="S205" s="64">
        <v>58909</v>
      </c>
      <c r="T205" s="51">
        <v>0</v>
      </c>
      <c r="U205" s="51">
        <v>0</v>
      </c>
      <c r="V205" s="50">
        <v>0</v>
      </c>
      <c r="W205" s="50">
        <v>9655</v>
      </c>
      <c r="X205" s="50">
        <v>14554</v>
      </c>
      <c r="Y205" s="50">
        <v>25584</v>
      </c>
      <c r="Z205" s="50">
        <v>3151</v>
      </c>
      <c r="AA205" s="50">
        <v>8419</v>
      </c>
      <c r="AB205" s="50">
        <v>5090</v>
      </c>
      <c r="AC205" s="50">
        <v>0</v>
      </c>
      <c r="AD205" s="45">
        <f t="shared" si="3"/>
        <v>66453</v>
      </c>
      <c r="AE205" s="51">
        <v>0</v>
      </c>
      <c r="AF205" s="51">
        <v>0</v>
      </c>
      <c r="AG205" s="51">
        <v>0</v>
      </c>
      <c r="AH205" s="51">
        <v>425</v>
      </c>
      <c r="AI205" s="51">
        <v>0</v>
      </c>
      <c r="AJ205" s="50">
        <v>56798</v>
      </c>
      <c r="AK205" s="51">
        <v>425</v>
      </c>
      <c r="AL205" s="69">
        <v>0</v>
      </c>
      <c r="AM205" s="65">
        <v>438874</v>
      </c>
      <c r="AN205" s="50">
        <v>302302</v>
      </c>
      <c r="AO205" s="50">
        <v>42669</v>
      </c>
      <c r="AP205" s="50">
        <v>94328</v>
      </c>
      <c r="AQ205" s="64">
        <v>439299</v>
      </c>
    </row>
    <row r="206" spans="1:43" s="53" customFormat="1" ht="12.75">
      <c r="A206" s="47" t="s">
        <v>264</v>
      </c>
      <c r="B206" s="48" t="s">
        <v>128</v>
      </c>
      <c r="C206" s="49">
        <v>5105</v>
      </c>
      <c r="D206" s="50">
        <v>299612</v>
      </c>
      <c r="E206" s="50">
        <v>106660</v>
      </c>
      <c r="F206" s="51">
        <v>0</v>
      </c>
      <c r="G206" s="64">
        <v>406272</v>
      </c>
      <c r="H206" s="65">
        <v>9761</v>
      </c>
      <c r="I206" s="50">
        <v>975</v>
      </c>
      <c r="J206" s="50">
        <v>8625</v>
      </c>
      <c r="K206" s="50">
        <v>632</v>
      </c>
      <c r="L206" s="50">
        <v>22655</v>
      </c>
      <c r="M206" s="50">
        <v>23679</v>
      </c>
      <c r="N206" s="50">
        <v>74536</v>
      </c>
      <c r="O206" s="50">
        <v>25</v>
      </c>
      <c r="P206" s="52"/>
      <c r="Q206" s="52"/>
      <c r="R206" s="50">
        <v>2237</v>
      </c>
      <c r="S206" s="64">
        <v>133364</v>
      </c>
      <c r="T206" s="52">
        <v>0</v>
      </c>
      <c r="U206" s="52">
        <v>0</v>
      </c>
      <c r="V206" s="52">
        <v>0</v>
      </c>
      <c r="W206" s="50">
        <v>7396</v>
      </c>
      <c r="X206" s="50">
        <v>0</v>
      </c>
      <c r="Y206" s="50">
        <v>30400</v>
      </c>
      <c r="Z206" s="50">
        <v>2630</v>
      </c>
      <c r="AA206" s="50">
        <v>19929</v>
      </c>
      <c r="AB206" s="50">
        <v>7056</v>
      </c>
      <c r="AC206" s="51">
        <v>610</v>
      </c>
      <c r="AD206" s="45">
        <f t="shared" si="3"/>
        <v>68021</v>
      </c>
      <c r="AE206" s="50">
        <v>857</v>
      </c>
      <c r="AF206" s="51">
        <v>0</v>
      </c>
      <c r="AG206" s="51">
        <v>0</v>
      </c>
      <c r="AH206" s="51">
        <v>0</v>
      </c>
      <c r="AI206" s="51">
        <v>600</v>
      </c>
      <c r="AJ206" s="50">
        <v>60625</v>
      </c>
      <c r="AK206" s="50">
        <v>1457</v>
      </c>
      <c r="AL206" s="69">
        <v>0</v>
      </c>
      <c r="AM206" s="65">
        <v>617418</v>
      </c>
      <c r="AN206" s="50">
        <v>406272</v>
      </c>
      <c r="AO206" s="50">
        <v>62082</v>
      </c>
      <c r="AP206" s="50">
        <v>150521</v>
      </c>
      <c r="AQ206" s="64">
        <v>618875</v>
      </c>
    </row>
    <row r="207" spans="1:43" s="53" customFormat="1" ht="12.75">
      <c r="A207" s="47" t="s">
        <v>35</v>
      </c>
      <c r="B207" s="48" t="s">
        <v>36</v>
      </c>
      <c r="C207" s="49">
        <v>142817</v>
      </c>
      <c r="D207" s="50">
        <v>2261995</v>
      </c>
      <c r="E207" s="50">
        <v>588765</v>
      </c>
      <c r="F207" s="50">
        <v>132365</v>
      </c>
      <c r="G207" s="64">
        <v>2983125</v>
      </c>
      <c r="H207" s="65">
        <v>77136</v>
      </c>
      <c r="I207" s="50">
        <v>34080</v>
      </c>
      <c r="J207" s="50">
        <v>64766</v>
      </c>
      <c r="K207" s="50">
        <v>1359</v>
      </c>
      <c r="L207" s="50">
        <v>55564</v>
      </c>
      <c r="M207" s="50">
        <v>111489</v>
      </c>
      <c r="N207" s="50">
        <v>38177</v>
      </c>
      <c r="O207" s="50">
        <v>1428</v>
      </c>
      <c r="P207" s="51">
        <v>0</v>
      </c>
      <c r="Q207" s="51"/>
      <c r="R207" s="50">
        <v>123265</v>
      </c>
      <c r="S207" s="64">
        <v>430128</v>
      </c>
      <c r="T207" s="51">
        <v>0</v>
      </c>
      <c r="U207" s="51">
        <v>0</v>
      </c>
      <c r="V207" s="51">
        <v>6400</v>
      </c>
      <c r="W207" s="50">
        <v>80367</v>
      </c>
      <c r="X207" s="51">
        <v>0</v>
      </c>
      <c r="Y207" s="50">
        <v>553488</v>
      </c>
      <c r="Z207" s="50">
        <v>41130</v>
      </c>
      <c r="AA207" s="50">
        <v>148249</v>
      </c>
      <c r="AB207" s="50">
        <v>102055</v>
      </c>
      <c r="AC207" s="51">
        <v>0</v>
      </c>
      <c r="AD207" s="45">
        <f t="shared" si="3"/>
        <v>931689</v>
      </c>
      <c r="AE207" s="51">
        <v>0</v>
      </c>
      <c r="AF207" s="51">
        <v>0</v>
      </c>
      <c r="AG207" s="51">
        <v>0</v>
      </c>
      <c r="AH207" s="51">
        <v>0</v>
      </c>
      <c r="AI207" s="51">
        <v>0</v>
      </c>
      <c r="AJ207" s="50">
        <v>844922</v>
      </c>
      <c r="AK207" s="51">
        <v>0</v>
      </c>
      <c r="AL207" s="69">
        <v>0</v>
      </c>
      <c r="AM207" s="65">
        <v>4422078</v>
      </c>
      <c r="AN207" s="50">
        <v>2850760</v>
      </c>
      <c r="AO207" s="50">
        <v>844922</v>
      </c>
      <c r="AP207" s="50">
        <v>726396</v>
      </c>
      <c r="AQ207" s="64">
        <v>4422078</v>
      </c>
    </row>
    <row r="208" spans="1:43" s="53" customFormat="1" ht="12.75">
      <c r="A208" s="47" t="s">
        <v>162</v>
      </c>
      <c r="B208" s="48" t="s">
        <v>163</v>
      </c>
      <c r="C208" s="49">
        <v>15936</v>
      </c>
      <c r="D208" s="50">
        <v>649127</v>
      </c>
      <c r="E208" s="50">
        <v>207126</v>
      </c>
      <c r="F208" s="51">
        <v>0</v>
      </c>
      <c r="G208" s="64">
        <v>856253</v>
      </c>
      <c r="H208" s="65"/>
      <c r="I208" s="50">
        <v>29571</v>
      </c>
      <c r="J208" s="50">
        <v>25002</v>
      </c>
      <c r="K208" s="50">
        <v>689</v>
      </c>
      <c r="L208" s="50">
        <v>12841</v>
      </c>
      <c r="M208" s="50">
        <v>39318</v>
      </c>
      <c r="N208" s="50">
        <v>59993</v>
      </c>
      <c r="O208" s="50">
        <v>758</v>
      </c>
      <c r="P208" s="51">
        <v>0</v>
      </c>
      <c r="Q208" s="51">
        <v>0</v>
      </c>
      <c r="R208" s="50">
        <v>87161</v>
      </c>
      <c r="S208" s="64">
        <v>255333</v>
      </c>
      <c r="T208" s="51">
        <v>0</v>
      </c>
      <c r="U208" s="51">
        <v>3000</v>
      </c>
      <c r="V208" s="50">
        <v>2609</v>
      </c>
      <c r="W208" s="50">
        <v>23688</v>
      </c>
      <c r="X208" s="50">
        <v>0</v>
      </c>
      <c r="Y208" s="50">
        <v>88100</v>
      </c>
      <c r="Z208" s="50">
        <v>7399</v>
      </c>
      <c r="AA208" s="50">
        <v>35977</v>
      </c>
      <c r="AB208" s="50">
        <v>19072</v>
      </c>
      <c r="AC208" s="51">
        <v>0</v>
      </c>
      <c r="AD208" s="45">
        <f t="shared" si="3"/>
        <v>179845</v>
      </c>
      <c r="AE208" s="50">
        <v>0</v>
      </c>
      <c r="AF208" s="51">
        <v>0</v>
      </c>
      <c r="AG208" s="51">
        <v>0</v>
      </c>
      <c r="AH208" s="51">
        <v>0</v>
      </c>
      <c r="AI208" s="51">
        <v>0</v>
      </c>
      <c r="AJ208" s="50">
        <v>150548</v>
      </c>
      <c r="AK208" s="50">
        <v>0</v>
      </c>
      <c r="AL208" s="69">
        <v>0</v>
      </c>
      <c r="AM208" s="65">
        <v>1291431</v>
      </c>
      <c r="AN208" s="50">
        <v>856253</v>
      </c>
      <c r="AO208" s="50">
        <v>150548</v>
      </c>
      <c r="AP208" s="50">
        <v>284630</v>
      </c>
      <c r="AQ208" s="64">
        <v>1291431</v>
      </c>
    </row>
    <row r="209" spans="1:43" s="53" customFormat="1" ht="12.75">
      <c r="A209" s="47" t="s">
        <v>286</v>
      </c>
      <c r="B209" s="48" t="s">
        <v>196</v>
      </c>
      <c r="C209" s="49">
        <v>3685</v>
      </c>
      <c r="D209" s="50">
        <v>131675</v>
      </c>
      <c r="E209" s="50">
        <v>14879</v>
      </c>
      <c r="F209" s="51">
        <v>0</v>
      </c>
      <c r="G209" s="64">
        <v>146554</v>
      </c>
      <c r="H209" s="65">
        <v>28222</v>
      </c>
      <c r="I209" s="50">
        <v>3860</v>
      </c>
      <c r="J209" s="50">
        <v>23024</v>
      </c>
      <c r="K209" s="50">
        <v>6841</v>
      </c>
      <c r="L209" s="50">
        <v>2318</v>
      </c>
      <c r="M209" s="50">
        <v>11045</v>
      </c>
      <c r="N209" s="50">
        <v>13234</v>
      </c>
      <c r="O209" s="51"/>
      <c r="P209" s="51"/>
      <c r="Q209" s="51"/>
      <c r="R209" s="50"/>
      <c r="S209" s="64">
        <v>60322</v>
      </c>
      <c r="T209" s="51">
        <v>0</v>
      </c>
      <c r="U209" s="51">
        <v>0</v>
      </c>
      <c r="V209" s="51">
        <v>0</v>
      </c>
      <c r="W209" s="50">
        <v>0</v>
      </c>
      <c r="X209" s="51">
        <v>0</v>
      </c>
      <c r="Y209" s="50">
        <v>19367</v>
      </c>
      <c r="Z209" s="50">
        <v>2134</v>
      </c>
      <c r="AA209" s="50">
        <v>2353</v>
      </c>
      <c r="AB209" s="50">
        <v>1976</v>
      </c>
      <c r="AC209" s="51">
        <v>0</v>
      </c>
      <c r="AD209" s="45">
        <f t="shared" si="3"/>
        <v>25830</v>
      </c>
      <c r="AE209" s="51">
        <v>0</v>
      </c>
      <c r="AF209" s="51">
        <v>0</v>
      </c>
      <c r="AG209" s="51">
        <v>0</v>
      </c>
      <c r="AH209" s="51">
        <v>0</v>
      </c>
      <c r="AI209" s="51">
        <v>0</v>
      </c>
      <c r="AJ209" s="50">
        <v>25830</v>
      </c>
      <c r="AK209" s="51">
        <v>0</v>
      </c>
      <c r="AL209" s="69">
        <v>0</v>
      </c>
      <c r="AM209" s="65">
        <v>260928</v>
      </c>
      <c r="AN209" s="50">
        <v>146554</v>
      </c>
      <c r="AO209" s="50">
        <v>25830</v>
      </c>
      <c r="AP209" s="50">
        <v>88544</v>
      </c>
      <c r="AQ209" s="64">
        <v>260928</v>
      </c>
    </row>
    <row r="210" spans="1:43" s="53" customFormat="1" ht="12.75">
      <c r="A210" s="47" t="s">
        <v>287</v>
      </c>
      <c r="B210" s="48" t="s">
        <v>226</v>
      </c>
      <c r="C210" s="49">
        <v>3584</v>
      </c>
      <c r="D210" s="50">
        <v>55136</v>
      </c>
      <c r="E210" s="50">
        <v>10250</v>
      </c>
      <c r="F210" s="56" t="s">
        <v>392</v>
      </c>
      <c r="G210" s="64">
        <v>65386</v>
      </c>
      <c r="H210" s="65">
        <v>1411</v>
      </c>
      <c r="I210" s="50">
        <v>8443</v>
      </c>
      <c r="J210" s="50">
        <v>4156</v>
      </c>
      <c r="K210" s="50">
        <v>108</v>
      </c>
      <c r="L210" s="50">
        <v>8920</v>
      </c>
      <c r="M210" s="50">
        <v>5801</v>
      </c>
      <c r="N210" s="50">
        <v>902</v>
      </c>
      <c r="O210" s="51">
        <v>0</v>
      </c>
      <c r="P210" s="51">
        <v>0</v>
      </c>
      <c r="Q210" s="51">
        <v>0</v>
      </c>
      <c r="R210" s="50">
        <v>4777</v>
      </c>
      <c r="S210" s="64">
        <v>33107</v>
      </c>
      <c r="T210" s="51">
        <v>0</v>
      </c>
      <c r="U210" s="51">
        <v>0</v>
      </c>
      <c r="V210" s="51">
        <v>0</v>
      </c>
      <c r="W210" s="51">
        <v>433</v>
      </c>
      <c r="X210" s="56" t="s">
        <v>392</v>
      </c>
      <c r="Y210" s="50">
        <v>13025</v>
      </c>
      <c r="Z210" s="50">
        <v>1609</v>
      </c>
      <c r="AA210" s="50">
        <v>1152</v>
      </c>
      <c r="AB210" s="56" t="s">
        <v>392</v>
      </c>
      <c r="AC210" s="56" t="s">
        <v>392</v>
      </c>
      <c r="AD210" s="45">
        <f t="shared" si="3"/>
        <v>16219</v>
      </c>
      <c r="AE210" s="51">
        <v>0</v>
      </c>
      <c r="AF210" s="51">
        <v>0</v>
      </c>
      <c r="AG210" s="51">
        <v>0</v>
      </c>
      <c r="AH210" s="56" t="s">
        <v>392</v>
      </c>
      <c r="AI210" s="51">
        <v>0</v>
      </c>
      <c r="AJ210" s="50">
        <v>15786</v>
      </c>
      <c r="AK210" s="50">
        <v>0</v>
      </c>
      <c r="AL210" s="64">
        <v>0</v>
      </c>
      <c r="AM210" s="65">
        <v>116123</v>
      </c>
      <c r="AN210" s="50">
        <v>65386</v>
      </c>
      <c r="AO210" s="50">
        <v>15786</v>
      </c>
      <c r="AP210" s="50">
        <v>34951</v>
      </c>
      <c r="AQ210" s="64">
        <v>116123</v>
      </c>
    </row>
    <row r="211" spans="1:43" s="53" customFormat="1" ht="12.75">
      <c r="A211" s="47" t="s">
        <v>235</v>
      </c>
      <c r="B211" s="48" t="s">
        <v>236</v>
      </c>
      <c r="C211" s="49">
        <v>7516</v>
      </c>
      <c r="D211" s="50">
        <v>243417</v>
      </c>
      <c r="E211" s="50">
        <v>73937</v>
      </c>
      <c r="F211" s="51">
        <v>0</v>
      </c>
      <c r="G211" s="64">
        <v>317354</v>
      </c>
      <c r="H211" s="65">
        <v>12306</v>
      </c>
      <c r="I211" s="50">
        <v>19644</v>
      </c>
      <c r="J211" s="50">
        <v>13606</v>
      </c>
      <c r="K211" s="50">
        <v>639</v>
      </c>
      <c r="L211" s="50">
        <v>9840</v>
      </c>
      <c r="M211" s="50">
        <v>22750</v>
      </c>
      <c r="N211" s="50">
        <v>26178</v>
      </c>
      <c r="O211" s="50">
        <v>3996</v>
      </c>
      <c r="P211" s="51">
        <v>0</v>
      </c>
      <c r="Q211" s="51">
        <v>0</v>
      </c>
      <c r="R211" s="50">
        <v>724</v>
      </c>
      <c r="S211" s="64">
        <v>97377</v>
      </c>
      <c r="T211" s="51">
        <v>0</v>
      </c>
      <c r="U211" s="51">
        <v>0</v>
      </c>
      <c r="V211" s="51">
        <v>0</v>
      </c>
      <c r="W211" s="50">
        <v>2349</v>
      </c>
      <c r="X211" s="51">
        <v>788</v>
      </c>
      <c r="Y211" s="50">
        <v>26305</v>
      </c>
      <c r="Z211" s="50">
        <v>1472</v>
      </c>
      <c r="AA211" s="50">
        <v>9487</v>
      </c>
      <c r="AB211" s="50">
        <v>8209</v>
      </c>
      <c r="AC211" s="51">
        <v>0</v>
      </c>
      <c r="AD211" s="45">
        <f t="shared" si="3"/>
        <v>48610</v>
      </c>
      <c r="AE211" s="52">
        <v>1577</v>
      </c>
      <c r="AF211" s="51">
        <v>0</v>
      </c>
      <c r="AG211" s="52">
        <v>0</v>
      </c>
      <c r="AH211" s="52">
        <v>0</v>
      </c>
      <c r="AI211" s="51">
        <v>0</v>
      </c>
      <c r="AJ211" s="50">
        <v>46261</v>
      </c>
      <c r="AK211" s="50">
        <v>1577</v>
      </c>
      <c r="AL211" s="69">
        <v>0</v>
      </c>
      <c r="AM211" s="65">
        <v>475647</v>
      </c>
      <c r="AN211" s="50">
        <v>317354</v>
      </c>
      <c r="AO211" s="50">
        <v>47050</v>
      </c>
      <c r="AP211" s="50">
        <v>112820</v>
      </c>
      <c r="AQ211" s="64">
        <v>477224</v>
      </c>
    </row>
    <row r="212" spans="1:43" s="53" customFormat="1" ht="12.75">
      <c r="A212" s="47" t="s">
        <v>318</v>
      </c>
      <c r="B212" s="48" t="s">
        <v>113</v>
      </c>
      <c r="C212" s="49">
        <v>1934</v>
      </c>
      <c r="D212" s="50">
        <v>30177</v>
      </c>
      <c r="E212" s="50">
        <v>5628</v>
      </c>
      <c r="F212" s="50">
        <v>0</v>
      </c>
      <c r="G212" s="64">
        <v>35805</v>
      </c>
      <c r="H212" s="65">
        <v>2695</v>
      </c>
      <c r="I212" s="50">
        <v>500</v>
      </c>
      <c r="J212" s="50">
        <v>3915</v>
      </c>
      <c r="K212" s="51">
        <v>0</v>
      </c>
      <c r="L212" s="50">
        <v>3909</v>
      </c>
      <c r="M212" s="50">
        <v>3244</v>
      </c>
      <c r="N212" s="50">
        <v>25457</v>
      </c>
      <c r="O212" s="51">
        <v>0</v>
      </c>
      <c r="P212" s="51">
        <v>0</v>
      </c>
      <c r="Q212" s="51">
        <v>0</v>
      </c>
      <c r="R212" s="50">
        <v>3704</v>
      </c>
      <c r="S212" s="64">
        <v>40729</v>
      </c>
      <c r="T212" s="51">
        <v>0</v>
      </c>
      <c r="U212" s="51">
        <v>0</v>
      </c>
      <c r="V212" s="51">
        <v>0</v>
      </c>
      <c r="W212" s="51">
        <v>2418</v>
      </c>
      <c r="X212" s="51">
        <v>0</v>
      </c>
      <c r="Y212" s="50">
        <v>7744</v>
      </c>
      <c r="Z212" s="50">
        <v>944</v>
      </c>
      <c r="AA212" s="50">
        <v>6729</v>
      </c>
      <c r="AB212" s="50">
        <v>1500</v>
      </c>
      <c r="AC212" s="51">
        <v>0</v>
      </c>
      <c r="AD212" s="45">
        <f t="shared" si="3"/>
        <v>19335</v>
      </c>
      <c r="AE212" s="51">
        <v>0</v>
      </c>
      <c r="AF212" s="51">
        <v>0</v>
      </c>
      <c r="AG212" s="51">
        <v>0</v>
      </c>
      <c r="AH212" s="51">
        <v>0</v>
      </c>
      <c r="AI212" s="51">
        <v>0</v>
      </c>
      <c r="AJ212" s="50">
        <v>16917</v>
      </c>
      <c r="AK212" s="51">
        <v>0</v>
      </c>
      <c r="AL212" s="69">
        <v>0</v>
      </c>
      <c r="AM212" s="65">
        <v>98564</v>
      </c>
      <c r="AN212" s="50">
        <v>35805</v>
      </c>
      <c r="AO212" s="50">
        <v>16917</v>
      </c>
      <c r="AP212" s="50">
        <v>45842</v>
      </c>
      <c r="AQ212" s="64">
        <v>98564</v>
      </c>
    </row>
    <row r="213" spans="1:43" s="53" customFormat="1" ht="12.75">
      <c r="A213" s="47" t="s">
        <v>238</v>
      </c>
      <c r="B213" s="48" t="s">
        <v>221</v>
      </c>
      <c r="C213" s="49">
        <v>7093</v>
      </c>
      <c r="D213" s="50">
        <v>109746</v>
      </c>
      <c r="E213" s="50">
        <v>42453</v>
      </c>
      <c r="F213" s="50">
        <v>660</v>
      </c>
      <c r="G213" s="64">
        <v>152859</v>
      </c>
      <c r="H213" s="65">
        <v>12409</v>
      </c>
      <c r="I213" s="50">
        <v>3870</v>
      </c>
      <c r="J213" s="50">
        <v>10884</v>
      </c>
      <c r="K213" s="50">
        <v>1191</v>
      </c>
      <c r="L213" s="50">
        <v>11696</v>
      </c>
      <c r="M213" s="50">
        <v>19963</v>
      </c>
      <c r="N213" s="50">
        <v>27889</v>
      </c>
      <c r="O213" s="51">
        <v>0</v>
      </c>
      <c r="P213" s="50">
        <v>0</v>
      </c>
      <c r="Q213" s="50">
        <v>1141</v>
      </c>
      <c r="R213" s="52">
        <v>1461</v>
      </c>
      <c r="S213" s="64">
        <v>78095</v>
      </c>
      <c r="T213" s="51">
        <v>0</v>
      </c>
      <c r="U213" s="51">
        <v>0</v>
      </c>
      <c r="V213" s="50">
        <v>0</v>
      </c>
      <c r="W213" s="50">
        <v>2775</v>
      </c>
      <c r="X213" s="50">
        <v>99</v>
      </c>
      <c r="Y213" s="50">
        <v>18028</v>
      </c>
      <c r="Z213" s="50">
        <v>647</v>
      </c>
      <c r="AA213" s="50">
        <v>4619</v>
      </c>
      <c r="AB213" s="50">
        <v>4974</v>
      </c>
      <c r="AC213" s="51">
        <v>0</v>
      </c>
      <c r="AD213" s="45">
        <f t="shared" si="3"/>
        <v>31142</v>
      </c>
      <c r="AE213" s="51">
        <v>0</v>
      </c>
      <c r="AF213" s="51">
        <v>0</v>
      </c>
      <c r="AG213" s="51">
        <v>0</v>
      </c>
      <c r="AH213" s="51">
        <v>0</v>
      </c>
      <c r="AI213" s="51">
        <v>0</v>
      </c>
      <c r="AJ213" s="50">
        <v>28367</v>
      </c>
      <c r="AK213" s="51">
        <v>0</v>
      </c>
      <c r="AL213" s="69">
        <v>0</v>
      </c>
      <c r="AM213" s="65">
        <v>274505</v>
      </c>
      <c r="AN213" s="50">
        <v>152199</v>
      </c>
      <c r="AO213" s="50">
        <v>28268</v>
      </c>
      <c r="AP213" s="50">
        <v>94038</v>
      </c>
      <c r="AQ213" s="64">
        <v>274505</v>
      </c>
    </row>
    <row r="214" spans="1:43" s="53" customFormat="1" ht="12.75">
      <c r="A214" s="47" t="s">
        <v>42</v>
      </c>
      <c r="B214" s="48" t="s">
        <v>43</v>
      </c>
      <c r="C214" s="49">
        <v>107848</v>
      </c>
      <c r="D214" s="50">
        <v>2939118</v>
      </c>
      <c r="E214" s="50">
        <v>1236816</v>
      </c>
      <c r="F214" s="51">
        <v>0</v>
      </c>
      <c r="G214" s="64">
        <v>4175934</v>
      </c>
      <c r="H214" s="65">
        <v>178835</v>
      </c>
      <c r="I214" s="50">
        <v>394023</v>
      </c>
      <c r="J214" s="50">
        <v>54515</v>
      </c>
      <c r="K214" s="50">
        <v>27208</v>
      </c>
      <c r="L214" s="50">
        <v>41636</v>
      </c>
      <c r="M214" s="50">
        <v>170139</v>
      </c>
      <c r="N214" s="50">
        <v>211125</v>
      </c>
      <c r="O214" s="50">
        <v>43213</v>
      </c>
      <c r="P214" s="51">
        <v>0</v>
      </c>
      <c r="Q214" s="51">
        <v>0</v>
      </c>
      <c r="R214" s="50">
        <v>12378</v>
      </c>
      <c r="S214" s="64">
        <v>954237</v>
      </c>
      <c r="T214" s="51">
        <v>0</v>
      </c>
      <c r="U214" s="51">
        <v>0</v>
      </c>
      <c r="V214" s="51">
        <v>0</v>
      </c>
      <c r="W214" s="50">
        <v>200568</v>
      </c>
      <c r="X214" s="50">
        <v>19070</v>
      </c>
      <c r="Y214" s="50">
        <v>182091</v>
      </c>
      <c r="Z214" s="50">
        <v>17148</v>
      </c>
      <c r="AA214" s="50">
        <v>116974</v>
      </c>
      <c r="AB214" s="50">
        <v>149886</v>
      </c>
      <c r="AC214" s="50">
        <v>4451</v>
      </c>
      <c r="AD214" s="45">
        <f t="shared" si="3"/>
        <v>690188</v>
      </c>
      <c r="AE214" s="50">
        <v>2152</v>
      </c>
      <c r="AF214" s="51">
        <v>0</v>
      </c>
      <c r="AG214" s="51">
        <v>5</v>
      </c>
      <c r="AH214" s="50">
        <v>0</v>
      </c>
      <c r="AI214" s="51">
        <v>0</v>
      </c>
      <c r="AJ214" s="50">
        <v>489620</v>
      </c>
      <c r="AK214" s="50">
        <v>2157</v>
      </c>
      <c r="AL214" s="69">
        <v>0</v>
      </c>
      <c r="AM214" s="65">
        <v>5999194</v>
      </c>
      <c r="AN214" s="50">
        <v>4175934</v>
      </c>
      <c r="AO214" s="50">
        <v>472707</v>
      </c>
      <c r="AP214" s="50">
        <v>1352710</v>
      </c>
      <c r="AQ214" s="64">
        <v>6001351</v>
      </c>
    </row>
    <row r="215" spans="1:43" s="53" customFormat="1" ht="12.75">
      <c r="A215" s="47" t="s">
        <v>201</v>
      </c>
      <c r="B215" s="48" t="s">
        <v>202</v>
      </c>
      <c r="C215" s="49">
        <v>10666</v>
      </c>
      <c r="D215" s="50">
        <v>386743</v>
      </c>
      <c r="E215" s="50">
        <v>156439</v>
      </c>
      <c r="F215" s="51">
        <v>0</v>
      </c>
      <c r="G215" s="64">
        <v>543182</v>
      </c>
      <c r="H215" s="65">
        <v>17283</v>
      </c>
      <c r="I215" s="50">
        <v>18640</v>
      </c>
      <c r="J215" s="50">
        <v>15060</v>
      </c>
      <c r="K215" s="50">
        <v>2315</v>
      </c>
      <c r="L215" s="50">
        <v>11433</v>
      </c>
      <c r="M215" s="50">
        <v>20815</v>
      </c>
      <c r="N215" s="50">
        <v>103790</v>
      </c>
      <c r="O215" s="50">
        <v>4032</v>
      </c>
      <c r="P215" s="51">
        <v>0</v>
      </c>
      <c r="Q215" s="50">
        <v>6520</v>
      </c>
      <c r="R215" s="50">
        <v>1861</v>
      </c>
      <c r="S215" s="64">
        <v>184466</v>
      </c>
      <c r="T215" s="51">
        <v>0</v>
      </c>
      <c r="U215" s="51">
        <v>490</v>
      </c>
      <c r="V215" s="50">
        <v>1022</v>
      </c>
      <c r="W215" s="50">
        <v>6762</v>
      </c>
      <c r="X215" s="50">
        <v>872</v>
      </c>
      <c r="Y215" s="50">
        <v>84213</v>
      </c>
      <c r="Z215" s="50">
        <v>9171</v>
      </c>
      <c r="AA215" s="50">
        <v>14680</v>
      </c>
      <c r="AB215" s="50">
        <v>22357</v>
      </c>
      <c r="AC215" s="51">
        <v>0</v>
      </c>
      <c r="AD215" s="45">
        <f t="shared" si="3"/>
        <v>139567</v>
      </c>
      <c r="AE215" s="50">
        <v>21</v>
      </c>
      <c r="AF215" s="51">
        <v>0</v>
      </c>
      <c r="AG215" s="51">
        <v>0</v>
      </c>
      <c r="AH215" s="51">
        <v>0</v>
      </c>
      <c r="AI215" s="51">
        <v>0</v>
      </c>
      <c r="AJ215" s="50">
        <v>131293</v>
      </c>
      <c r="AK215" s="50">
        <v>21</v>
      </c>
      <c r="AL215" s="69">
        <v>0</v>
      </c>
      <c r="AM215" s="65">
        <v>884498</v>
      </c>
      <c r="AN215" s="50">
        <v>543182</v>
      </c>
      <c r="AO215" s="50">
        <v>130442</v>
      </c>
      <c r="AP215" s="50">
        <v>210895</v>
      </c>
      <c r="AQ215" s="64">
        <v>884519</v>
      </c>
    </row>
    <row r="216" spans="1:43" s="53" customFormat="1" ht="25.5">
      <c r="A216" s="47" t="s">
        <v>237</v>
      </c>
      <c r="B216" s="48" t="s">
        <v>47</v>
      </c>
      <c r="C216" s="49">
        <v>7503</v>
      </c>
      <c r="D216" s="50">
        <v>263547</v>
      </c>
      <c r="E216" s="50">
        <v>69507</v>
      </c>
      <c r="F216" s="51">
        <v>0</v>
      </c>
      <c r="G216" s="64">
        <v>333054</v>
      </c>
      <c r="H216" s="65">
        <v>12577</v>
      </c>
      <c r="I216" s="50">
        <v>5509</v>
      </c>
      <c r="J216" s="50">
        <v>6564</v>
      </c>
      <c r="K216" s="50">
        <v>88</v>
      </c>
      <c r="L216" s="50">
        <v>8655</v>
      </c>
      <c r="M216" s="50">
        <v>13452</v>
      </c>
      <c r="N216" s="50">
        <v>37839</v>
      </c>
      <c r="O216" s="50">
        <v>86</v>
      </c>
      <c r="P216" s="51">
        <v>0</v>
      </c>
      <c r="Q216" s="51">
        <v>0</v>
      </c>
      <c r="R216" s="50">
        <v>715</v>
      </c>
      <c r="S216" s="64">
        <v>72908</v>
      </c>
      <c r="T216" s="51">
        <v>0</v>
      </c>
      <c r="U216" s="51">
        <v>0</v>
      </c>
      <c r="V216" s="51">
        <v>0</v>
      </c>
      <c r="W216" s="50">
        <v>3312</v>
      </c>
      <c r="X216" s="51">
        <v>1800</v>
      </c>
      <c r="Y216" s="50">
        <v>55316</v>
      </c>
      <c r="Z216" s="50">
        <v>3007</v>
      </c>
      <c r="AA216" s="50">
        <v>19828</v>
      </c>
      <c r="AB216" s="50">
        <v>7516</v>
      </c>
      <c r="AC216" s="51">
        <v>0</v>
      </c>
      <c r="AD216" s="45">
        <f t="shared" si="3"/>
        <v>90779</v>
      </c>
      <c r="AE216" s="50">
        <v>350</v>
      </c>
      <c r="AF216" s="51">
        <v>0</v>
      </c>
      <c r="AG216" s="51">
        <v>0</v>
      </c>
      <c r="AH216" s="51">
        <v>0</v>
      </c>
      <c r="AI216" s="51">
        <v>0</v>
      </c>
      <c r="AJ216" s="50">
        <v>87467</v>
      </c>
      <c r="AK216" s="50">
        <v>350</v>
      </c>
      <c r="AL216" s="69">
        <v>0</v>
      </c>
      <c r="AM216" s="65">
        <v>509318</v>
      </c>
      <c r="AN216" s="50">
        <v>333054</v>
      </c>
      <c r="AO216" s="50">
        <v>86017</v>
      </c>
      <c r="AP216" s="50">
        <v>90597</v>
      </c>
      <c r="AQ216" s="64">
        <v>509668</v>
      </c>
    </row>
    <row r="217" spans="1:43" s="53" customFormat="1" ht="12.75">
      <c r="A217" s="47" t="s">
        <v>295</v>
      </c>
      <c r="B217" s="48" t="s">
        <v>32</v>
      </c>
      <c r="C217" s="49">
        <v>3056</v>
      </c>
      <c r="D217" s="50">
        <v>42150</v>
      </c>
      <c r="E217" s="50">
        <v>2613</v>
      </c>
      <c r="F217" s="51">
        <v>0</v>
      </c>
      <c r="G217" s="64">
        <v>44763</v>
      </c>
      <c r="H217" s="65">
        <v>4628</v>
      </c>
      <c r="I217" s="50">
        <v>330</v>
      </c>
      <c r="J217" s="50">
        <v>1551</v>
      </c>
      <c r="K217" s="50">
        <v>382</v>
      </c>
      <c r="L217" s="50">
        <v>3136</v>
      </c>
      <c r="M217" s="50">
        <v>6042</v>
      </c>
      <c r="N217" s="50">
        <v>3363</v>
      </c>
      <c r="O217" s="51">
        <v>0</v>
      </c>
      <c r="P217" s="50">
        <v>196</v>
      </c>
      <c r="Q217" s="52">
        <v>0</v>
      </c>
      <c r="R217" s="52">
        <v>0</v>
      </c>
      <c r="S217" s="64">
        <v>15000</v>
      </c>
      <c r="T217" s="51">
        <v>0</v>
      </c>
      <c r="U217" s="51">
        <v>0</v>
      </c>
      <c r="V217" s="52">
        <v>0</v>
      </c>
      <c r="W217" s="50">
        <v>509</v>
      </c>
      <c r="X217" s="51">
        <v>0</v>
      </c>
      <c r="Y217" s="50">
        <v>6002</v>
      </c>
      <c r="Z217" s="50">
        <v>340</v>
      </c>
      <c r="AA217" s="50">
        <v>3002</v>
      </c>
      <c r="AB217" s="50">
        <v>1500</v>
      </c>
      <c r="AC217" s="51">
        <v>0</v>
      </c>
      <c r="AD217" s="45">
        <f t="shared" si="3"/>
        <v>11353</v>
      </c>
      <c r="AE217" s="51">
        <v>0</v>
      </c>
      <c r="AF217" s="51">
        <v>0</v>
      </c>
      <c r="AG217" s="51">
        <v>0</v>
      </c>
      <c r="AH217" s="51">
        <v>0</v>
      </c>
      <c r="AI217" s="51">
        <v>0</v>
      </c>
      <c r="AJ217" s="50">
        <v>10844</v>
      </c>
      <c r="AK217" s="51">
        <v>0</v>
      </c>
      <c r="AL217" s="69">
        <v>0</v>
      </c>
      <c r="AM217" s="65">
        <v>75744</v>
      </c>
      <c r="AN217" s="50">
        <v>44763</v>
      </c>
      <c r="AO217" s="50">
        <v>10844</v>
      </c>
      <c r="AP217" s="50">
        <v>20137</v>
      </c>
      <c r="AQ217" s="64">
        <v>75744</v>
      </c>
    </row>
    <row r="218" spans="1:43" s="53" customFormat="1" ht="12.75">
      <c r="A218" s="47" t="s">
        <v>303</v>
      </c>
      <c r="B218" s="48" t="s">
        <v>95</v>
      </c>
      <c r="C218" s="49">
        <v>2490</v>
      </c>
      <c r="D218" s="50">
        <v>79161</v>
      </c>
      <c r="E218" s="50">
        <v>6034</v>
      </c>
      <c r="F218" s="51">
        <v>0</v>
      </c>
      <c r="G218" s="64">
        <v>85195</v>
      </c>
      <c r="H218" s="65">
        <v>6900</v>
      </c>
      <c r="I218" s="50">
        <v>18680</v>
      </c>
      <c r="J218" s="50">
        <v>705</v>
      </c>
      <c r="K218" s="50">
        <v>0</v>
      </c>
      <c r="L218" s="50">
        <v>8611</v>
      </c>
      <c r="M218" s="50">
        <v>6975</v>
      </c>
      <c r="N218" s="50">
        <v>7109</v>
      </c>
      <c r="O218" s="50">
        <v>1324</v>
      </c>
      <c r="P218" s="51">
        <v>0</v>
      </c>
      <c r="Q218" s="51">
        <v>0</v>
      </c>
      <c r="R218" s="51">
        <v>445</v>
      </c>
      <c r="S218" s="64">
        <v>43849</v>
      </c>
      <c r="T218" s="51">
        <v>0</v>
      </c>
      <c r="U218" s="51">
        <v>0</v>
      </c>
      <c r="V218" s="51">
        <v>0</v>
      </c>
      <c r="W218" s="50">
        <v>86</v>
      </c>
      <c r="X218" s="51">
        <v>0</v>
      </c>
      <c r="Y218" s="50">
        <v>11548</v>
      </c>
      <c r="Z218" s="50">
        <v>1305</v>
      </c>
      <c r="AA218" s="50">
        <v>3209</v>
      </c>
      <c r="AB218" s="50">
        <v>4108</v>
      </c>
      <c r="AC218" s="51">
        <v>0</v>
      </c>
      <c r="AD218" s="45">
        <f t="shared" si="3"/>
        <v>20256</v>
      </c>
      <c r="AE218" s="51">
        <v>0</v>
      </c>
      <c r="AF218" s="51">
        <v>0</v>
      </c>
      <c r="AG218" s="51">
        <v>0</v>
      </c>
      <c r="AH218" s="51">
        <v>0</v>
      </c>
      <c r="AI218" s="51">
        <v>0</v>
      </c>
      <c r="AJ218" s="50">
        <v>20170</v>
      </c>
      <c r="AK218" s="51">
        <v>0</v>
      </c>
      <c r="AL218" s="69">
        <v>0</v>
      </c>
      <c r="AM218" s="65">
        <v>156200</v>
      </c>
      <c r="AN218" s="50">
        <v>85195</v>
      </c>
      <c r="AO218" s="50">
        <v>20170</v>
      </c>
      <c r="AP218" s="50">
        <v>50835</v>
      </c>
      <c r="AQ218" s="64">
        <v>156200</v>
      </c>
    </row>
    <row r="219" spans="1:43" s="53" customFormat="1" ht="12.75">
      <c r="A219" s="47" t="s">
        <v>321</v>
      </c>
      <c r="B219" s="48" t="s">
        <v>91</v>
      </c>
      <c r="C219" s="49">
        <v>1833</v>
      </c>
      <c r="D219" s="50">
        <v>37520</v>
      </c>
      <c r="E219" s="50">
        <v>2870</v>
      </c>
      <c r="F219" s="51">
        <v>143</v>
      </c>
      <c r="G219" s="64">
        <v>40533</v>
      </c>
      <c r="H219" s="65">
        <v>2014</v>
      </c>
      <c r="I219" s="51">
        <v>0</v>
      </c>
      <c r="J219" s="50">
        <v>2940</v>
      </c>
      <c r="K219" s="51">
        <v>0</v>
      </c>
      <c r="L219" s="50">
        <v>1188</v>
      </c>
      <c r="M219" s="50">
        <v>0</v>
      </c>
      <c r="N219" s="50">
        <v>707</v>
      </c>
      <c r="O219" s="50">
        <v>6000</v>
      </c>
      <c r="P219" s="51">
        <v>0</v>
      </c>
      <c r="Q219" s="51">
        <v>0</v>
      </c>
      <c r="R219" s="51">
        <v>0</v>
      </c>
      <c r="S219" s="64">
        <v>10835</v>
      </c>
      <c r="T219" s="51">
        <v>0</v>
      </c>
      <c r="U219" s="51">
        <v>0</v>
      </c>
      <c r="V219" s="51">
        <v>0</v>
      </c>
      <c r="W219" s="50">
        <v>3079</v>
      </c>
      <c r="X219" s="50">
        <v>0</v>
      </c>
      <c r="Y219" s="50">
        <v>2713</v>
      </c>
      <c r="Z219" s="50">
        <v>878</v>
      </c>
      <c r="AA219" s="50">
        <v>1010</v>
      </c>
      <c r="AB219" s="50">
        <v>1500</v>
      </c>
      <c r="AC219" s="51">
        <v>0</v>
      </c>
      <c r="AD219" s="45">
        <f t="shared" si="3"/>
        <v>9180</v>
      </c>
      <c r="AE219" s="51">
        <v>0</v>
      </c>
      <c r="AF219" s="51">
        <v>0</v>
      </c>
      <c r="AG219" s="51">
        <v>0</v>
      </c>
      <c r="AH219" s="51">
        <v>0</v>
      </c>
      <c r="AI219" s="51">
        <v>0</v>
      </c>
      <c r="AJ219" s="50">
        <v>6101</v>
      </c>
      <c r="AK219" s="51">
        <v>0</v>
      </c>
      <c r="AL219" s="69">
        <v>0</v>
      </c>
      <c r="AM219" s="65">
        <v>62562</v>
      </c>
      <c r="AN219" s="50">
        <v>40390</v>
      </c>
      <c r="AO219" s="50">
        <v>6101</v>
      </c>
      <c r="AP219" s="50">
        <v>16071</v>
      </c>
      <c r="AQ219" s="64">
        <v>62562</v>
      </c>
    </row>
    <row r="220" spans="1:43" s="53" customFormat="1" ht="12.75">
      <c r="A220" s="47" t="s">
        <v>316</v>
      </c>
      <c r="B220" s="48" t="s">
        <v>138</v>
      </c>
      <c r="C220" s="49">
        <v>2049</v>
      </c>
      <c r="D220" s="50">
        <v>47050</v>
      </c>
      <c r="E220" s="50">
        <v>8196</v>
      </c>
      <c r="F220" s="51">
        <v>0</v>
      </c>
      <c r="G220" s="64">
        <v>55246</v>
      </c>
      <c r="H220" s="65">
        <v>3511</v>
      </c>
      <c r="I220" s="50">
        <v>8080</v>
      </c>
      <c r="J220" s="50">
        <v>2866</v>
      </c>
      <c r="K220" s="51">
        <v>209</v>
      </c>
      <c r="L220" s="50">
        <v>4251</v>
      </c>
      <c r="M220" s="50">
        <v>4501</v>
      </c>
      <c r="N220" s="50">
        <v>16217</v>
      </c>
      <c r="O220" s="51">
        <v>0</v>
      </c>
      <c r="P220" s="51">
        <v>0</v>
      </c>
      <c r="Q220" s="51">
        <v>0</v>
      </c>
      <c r="R220" s="50">
        <v>223</v>
      </c>
      <c r="S220" s="64">
        <v>36347</v>
      </c>
      <c r="T220" s="51">
        <v>0</v>
      </c>
      <c r="U220" s="51">
        <v>0</v>
      </c>
      <c r="V220" s="51">
        <v>0</v>
      </c>
      <c r="W220" s="50">
        <v>3659</v>
      </c>
      <c r="X220" s="50">
        <v>110</v>
      </c>
      <c r="Y220" s="50">
        <v>13297</v>
      </c>
      <c r="Z220" s="50">
        <v>2149</v>
      </c>
      <c r="AA220" s="50">
        <v>3382</v>
      </c>
      <c r="AB220" s="50">
        <v>1500</v>
      </c>
      <c r="AC220" s="51">
        <v>0</v>
      </c>
      <c r="AD220" s="45">
        <f t="shared" si="3"/>
        <v>24097</v>
      </c>
      <c r="AE220" s="50">
        <v>0</v>
      </c>
      <c r="AF220" s="51">
        <v>0</v>
      </c>
      <c r="AG220" s="51">
        <v>0</v>
      </c>
      <c r="AH220" s="51">
        <v>0</v>
      </c>
      <c r="AI220" s="51">
        <v>0</v>
      </c>
      <c r="AJ220" s="50">
        <v>20438</v>
      </c>
      <c r="AK220" s="50">
        <v>0</v>
      </c>
      <c r="AL220" s="69">
        <v>0</v>
      </c>
      <c r="AM220" s="65">
        <v>119201</v>
      </c>
      <c r="AN220" s="50">
        <v>55246</v>
      </c>
      <c r="AO220" s="50">
        <v>20328</v>
      </c>
      <c r="AP220" s="50">
        <v>43627</v>
      </c>
      <c r="AQ220" s="64">
        <v>119201</v>
      </c>
    </row>
    <row r="221" spans="1:43" s="53" customFormat="1" ht="12.75">
      <c r="A221" s="47" t="s">
        <v>119</v>
      </c>
      <c r="B221" s="48" t="s">
        <v>120</v>
      </c>
      <c r="C221" s="49">
        <v>27780</v>
      </c>
      <c r="D221" s="50">
        <v>1116823</v>
      </c>
      <c r="E221" s="50">
        <v>359992</v>
      </c>
      <c r="F221" s="56" t="s">
        <v>392</v>
      </c>
      <c r="G221" s="64">
        <v>1476815</v>
      </c>
      <c r="H221" s="65">
        <v>35211</v>
      </c>
      <c r="I221" s="50">
        <v>81085</v>
      </c>
      <c r="J221" s="50">
        <v>38868</v>
      </c>
      <c r="K221" s="50">
        <v>796</v>
      </c>
      <c r="L221" s="50">
        <v>33646</v>
      </c>
      <c r="M221" s="50">
        <v>73315</v>
      </c>
      <c r="N221" s="50">
        <v>77952</v>
      </c>
      <c r="O221" s="50">
        <v>1971</v>
      </c>
      <c r="P221" s="51" t="s">
        <v>392</v>
      </c>
      <c r="Q221" s="56" t="s">
        <v>392</v>
      </c>
      <c r="R221" s="50">
        <v>34104</v>
      </c>
      <c r="S221" s="64">
        <v>341737</v>
      </c>
      <c r="T221" s="56" t="s">
        <v>392</v>
      </c>
      <c r="U221" s="56" t="s">
        <v>392</v>
      </c>
      <c r="V221" s="56" t="s">
        <v>392</v>
      </c>
      <c r="W221" s="50">
        <v>42834</v>
      </c>
      <c r="X221" s="56">
        <v>0</v>
      </c>
      <c r="Y221" s="50">
        <v>168092</v>
      </c>
      <c r="Z221" s="50">
        <v>15258</v>
      </c>
      <c r="AA221" s="50">
        <v>91659</v>
      </c>
      <c r="AB221" s="50">
        <v>199476</v>
      </c>
      <c r="AC221" s="50">
        <v>2505</v>
      </c>
      <c r="AD221" s="45">
        <f t="shared" si="3"/>
        <v>519824</v>
      </c>
      <c r="AE221" s="56" t="s">
        <v>392</v>
      </c>
      <c r="AF221" s="56" t="s">
        <v>392</v>
      </c>
      <c r="AG221" s="56" t="s">
        <v>392</v>
      </c>
      <c r="AH221" s="56" t="s">
        <v>392</v>
      </c>
      <c r="AI221" s="56" t="s">
        <v>392</v>
      </c>
      <c r="AJ221" s="50">
        <v>476990</v>
      </c>
      <c r="AK221" s="51">
        <v>0</v>
      </c>
      <c r="AL221" s="69">
        <v>0</v>
      </c>
      <c r="AM221" s="65">
        <v>2373587</v>
      </c>
      <c r="AN221" s="50">
        <v>1476815</v>
      </c>
      <c r="AO221" s="50">
        <v>476990</v>
      </c>
      <c r="AP221" s="50">
        <v>419782</v>
      </c>
      <c r="AQ221" s="64">
        <v>2373587</v>
      </c>
    </row>
    <row r="222" spans="1:43" s="53" customFormat="1" ht="12.75">
      <c r="A222" s="47" t="s">
        <v>185</v>
      </c>
      <c r="B222" s="48" t="s">
        <v>186</v>
      </c>
      <c r="C222" s="49">
        <v>11509</v>
      </c>
      <c r="D222" s="50">
        <v>165003</v>
      </c>
      <c r="E222" s="50">
        <v>26123</v>
      </c>
      <c r="F222" s="51">
        <v>0</v>
      </c>
      <c r="G222" s="64">
        <v>191126</v>
      </c>
      <c r="H222" s="65">
        <v>6188</v>
      </c>
      <c r="I222" s="51">
        <v>190</v>
      </c>
      <c r="J222" s="50">
        <v>5479</v>
      </c>
      <c r="K222" s="50">
        <v>2071</v>
      </c>
      <c r="L222" s="50">
        <v>15362</v>
      </c>
      <c r="M222" s="50">
        <v>17007</v>
      </c>
      <c r="N222" s="50">
        <v>10620</v>
      </c>
      <c r="O222" s="51">
        <v>0</v>
      </c>
      <c r="P222" s="51">
        <v>0</v>
      </c>
      <c r="Q222" s="51">
        <v>0</v>
      </c>
      <c r="R222" s="50">
        <v>45408</v>
      </c>
      <c r="S222" s="64">
        <v>96137</v>
      </c>
      <c r="T222" s="51"/>
      <c r="U222" s="51"/>
      <c r="V222" s="51"/>
      <c r="W222" s="51">
        <v>1978</v>
      </c>
      <c r="X222" s="51">
        <v>0</v>
      </c>
      <c r="Y222" s="50">
        <v>22564</v>
      </c>
      <c r="Z222" s="50">
        <v>3345</v>
      </c>
      <c r="AA222" s="50">
        <v>4298</v>
      </c>
      <c r="AB222" s="50">
        <v>10137</v>
      </c>
      <c r="AC222" s="51">
        <v>0</v>
      </c>
      <c r="AD222" s="45">
        <f t="shared" si="3"/>
        <v>42322</v>
      </c>
      <c r="AE222" s="50">
        <v>4168</v>
      </c>
      <c r="AF222" s="51">
        <v>0</v>
      </c>
      <c r="AG222" s="51">
        <v>0</v>
      </c>
      <c r="AH222" s="51">
        <v>0</v>
      </c>
      <c r="AI222" s="51">
        <v>0</v>
      </c>
      <c r="AJ222" s="50">
        <v>40344</v>
      </c>
      <c r="AK222" s="50">
        <v>5768</v>
      </c>
      <c r="AL222" s="64">
        <v>1600</v>
      </c>
      <c r="AM222" s="65">
        <v>335773</v>
      </c>
      <c r="AN222" s="50">
        <v>191126</v>
      </c>
      <c r="AO222" s="50">
        <v>44512</v>
      </c>
      <c r="AP222" s="50">
        <v>105903</v>
      </c>
      <c r="AQ222" s="64">
        <v>341541</v>
      </c>
    </row>
    <row r="223" spans="1:43" s="53" customFormat="1" ht="12.75">
      <c r="A223" s="47" t="s">
        <v>312</v>
      </c>
      <c r="B223" s="48" t="s">
        <v>226</v>
      </c>
      <c r="C223" s="49">
        <v>2172</v>
      </c>
      <c r="D223" s="50">
        <v>58459</v>
      </c>
      <c r="E223" s="50">
        <v>7286</v>
      </c>
      <c r="F223" s="51">
        <v>0</v>
      </c>
      <c r="G223" s="64">
        <v>65745</v>
      </c>
      <c r="H223" s="65">
        <v>1577</v>
      </c>
      <c r="I223" s="50">
        <v>300</v>
      </c>
      <c r="J223" s="50">
        <v>1848</v>
      </c>
      <c r="K223" s="51">
        <v>0</v>
      </c>
      <c r="L223" s="50">
        <v>2062</v>
      </c>
      <c r="M223" s="50">
        <v>4868</v>
      </c>
      <c r="N223" s="51">
        <v>0</v>
      </c>
      <c r="O223" s="51">
        <v>0</v>
      </c>
      <c r="P223" s="51">
        <v>0</v>
      </c>
      <c r="Q223" s="51">
        <v>0</v>
      </c>
      <c r="R223" s="50">
        <v>617</v>
      </c>
      <c r="S223" s="64">
        <v>9695</v>
      </c>
      <c r="T223" s="51">
        <v>380</v>
      </c>
      <c r="U223" s="51">
        <v>0</v>
      </c>
      <c r="V223" s="50">
        <v>0</v>
      </c>
      <c r="W223" s="51">
        <v>0</v>
      </c>
      <c r="X223" s="51">
        <v>0</v>
      </c>
      <c r="Y223" s="50">
        <v>10109</v>
      </c>
      <c r="Z223" s="50">
        <v>217</v>
      </c>
      <c r="AA223" s="51">
        <v>0</v>
      </c>
      <c r="AB223" s="51">
        <v>0</v>
      </c>
      <c r="AC223" s="51">
        <v>0</v>
      </c>
      <c r="AD223" s="45">
        <f t="shared" si="3"/>
        <v>10706</v>
      </c>
      <c r="AE223" s="51">
        <v>0</v>
      </c>
      <c r="AF223" s="51">
        <v>0</v>
      </c>
      <c r="AG223" s="51">
        <v>0</v>
      </c>
      <c r="AH223" s="51">
        <v>0</v>
      </c>
      <c r="AI223" s="51">
        <v>0</v>
      </c>
      <c r="AJ223" s="50">
        <v>10326</v>
      </c>
      <c r="AK223" s="51">
        <v>0</v>
      </c>
      <c r="AL223" s="69">
        <v>0</v>
      </c>
      <c r="AM223" s="65">
        <v>87723</v>
      </c>
      <c r="AN223" s="50">
        <v>65745</v>
      </c>
      <c r="AO223" s="50">
        <v>10326</v>
      </c>
      <c r="AP223" s="50">
        <v>11652</v>
      </c>
      <c r="AQ223" s="64">
        <v>87723</v>
      </c>
    </row>
    <row r="224" spans="1:43" s="53" customFormat="1" ht="12.75">
      <c r="A224" s="47" t="s">
        <v>291</v>
      </c>
      <c r="B224" s="48" t="s">
        <v>176</v>
      </c>
      <c r="C224" s="49">
        <v>3276</v>
      </c>
      <c r="D224" s="50">
        <v>143701</v>
      </c>
      <c r="E224" s="50">
        <v>26084</v>
      </c>
      <c r="F224" s="50">
        <v>11400</v>
      </c>
      <c r="G224" s="64">
        <v>181185</v>
      </c>
      <c r="H224" s="65">
        <v>7465</v>
      </c>
      <c r="I224" s="50">
        <v>15780</v>
      </c>
      <c r="J224" s="50">
        <v>8200</v>
      </c>
      <c r="K224" s="50">
        <v>375</v>
      </c>
      <c r="L224" s="50">
        <v>8960</v>
      </c>
      <c r="M224" s="50">
        <v>12854</v>
      </c>
      <c r="N224" s="50">
        <v>23003</v>
      </c>
      <c r="O224" s="50">
        <v>210</v>
      </c>
      <c r="P224" s="51">
        <v>49618</v>
      </c>
      <c r="Q224" s="50">
        <v>3753</v>
      </c>
      <c r="R224" s="50">
        <v>560</v>
      </c>
      <c r="S224" s="64">
        <v>123313</v>
      </c>
      <c r="T224" s="51">
        <v>0</v>
      </c>
      <c r="U224" s="51">
        <v>0</v>
      </c>
      <c r="V224" s="51">
        <v>0</v>
      </c>
      <c r="W224" s="50">
        <v>14616</v>
      </c>
      <c r="X224" s="51">
        <v>0</v>
      </c>
      <c r="Y224" s="50">
        <v>16631</v>
      </c>
      <c r="Z224" s="50">
        <v>2295</v>
      </c>
      <c r="AA224" s="50">
        <v>10306</v>
      </c>
      <c r="AB224" s="50">
        <v>1500</v>
      </c>
      <c r="AC224" s="50">
        <v>1498</v>
      </c>
      <c r="AD224" s="45">
        <f t="shared" si="3"/>
        <v>46846</v>
      </c>
      <c r="AE224" s="51">
        <v>0</v>
      </c>
      <c r="AF224" s="51">
        <v>0</v>
      </c>
      <c r="AG224" s="51">
        <v>0</v>
      </c>
      <c r="AH224" s="51">
        <v>0</v>
      </c>
      <c r="AI224" s="51">
        <v>0</v>
      </c>
      <c r="AJ224" s="50">
        <v>32230</v>
      </c>
      <c r="AK224" s="51">
        <v>0</v>
      </c>
      <c r="AL224" s="69">
        <v>0</v>
      </c>
      <c r="AM224" s="65">
        <v>358809</v>
      </c>
      <c r="AN224" s="50">
        <v>169785</v>
      </c>
      <c r="AO224" s="50">
        <v>32230</v>
      </c>
      <c r="AP224" s="50">
        <v>156794</v>
      </c>
      <c r="AQ224" s="64">
        <v>358809</v>
      </c>
    </row>
    <row r="225" spans="1:43" s="53" customFormat="1" ht="12.75">
      <c r="A225" s="47" t="s">
        <v>325</v>
      </c>
      <c r="B225" s="48" t="s">
        <v>126</v>
      </c>
      <c r="C225" s="49">
        <v>1719</v>
      </c>
      <c r="D225" s="50">
        <v>54640</v>
      </c>
      <c r="E225" s="50">
        <v>4226</v>
      </c>
      <c r="F225" s="50">
        <v>600</v>
      </c>
      <c r="G225" s="64">
        <v>59466</v>
      </c>
      <c r="H225" s="65">
        <v>1802</v>
      </c>
      <c r="I225" s="50">
        <v>2265</v>
      </c>
      <c r="J225" s="50">
        <v>2905</v>
      </c>
      <c r="K225" s="51">
        <v>120</v>
      </c>
      <c r="L225" s="50">
        <v>2331</v>
      </c>
      <c r="M225" s="50">
        <v>4728</v>
      </c>
      <c r="N225" s="50">
        <v>1427</v>
      </c>
      <c r="O225" s="50">
        <v>15</v>
      </c>
      <c r="P225" s="51">
        <v>0</v>
      </c>
      <c r="Q225" s="52">
        <v>0</v>
      </c>
      <c r="R225" s="50">
        <v>2789</v>
      </c>
      <c r="S225" s="64">
        <v>16580</v>
      </c>
      <c r="T225" s="52">
        <v>0</v>
      </c>
      <c r="U225" s="52">
        <v>0</v>
      </c>
      <c r="V225" s="52">
        <v>0</v>
      </c>
      <c r="W225" s="50">
        <v>968</v>
      </c>
      <c r="X225" s="50">
        <v>1514</v>
      </c>
      <c r="Y225" s="50">
        <v>7296</v>
      </c>
      <c r="Z225" s="50">
        <v>1277</v>
      </c>
      <c r="AA225" s="50">
        <v>2874</v>
      </c>
      <c r="AB225" s="51">
        <v>0</v>
      </c>
      <c r="AC225" s="51">
        <v>0</v>
      </c>
      <c r="AD225" s="45">
        <f t="shared" si="3"/>
        <v>13929</v>
      </c>
      <c r="AE225" s="51">
        <v>0</v>
      </c>
      <c r="AF225" s="51">
        <v>0</v>
      </c>
      <c r="AG225" s="51">
        <v>0</v>
      </c>
      <c r="AH225" s="51">
        <v>0</v>
      </c>
      <c r="AI225" s="51">
        <v>0</v>
      </c>
      <c r="AJ225" s="50">
        <v>12961</v>
      </c>
      <c r="AK225" s="51">
        <v>0</v>
      </c>
      <c r="AL225" s="69">
        <v>0</v>
      </c>
      <c r="AM225" s="65">
        <v>91777</v>
      </c>
      <c r="AN225" s="50">
        <v>58866</v>
      </c>
      <c r="AO225" s="50">
        <v>11447</v>
      </c>
      <c r="AP225" s="50">
        <v>21464</v>
      </c>
      <c r="AQ225" s="64">
        <v>91777</v>
      </c>
    </row>
    <row r="226" spans="1:43" s="53" customFormat="1" ht="12.75">
      <c r="A226" s="47" t="s">
        <v>121</v>
      </c>
      <c r="B226" s="48" t="s">
        <v>122</v>
      </c>
      <c r="C226" s="49">
        <v>27188</v>
      </c>
      <c r="D226" s="50">
        <v>971178</v>
      </c>
      <c r="E226" s="50">
        <v>222216</v>
      </c>
      <c r="F226" s="51">
        <v>0</v>
      </c>
      <c r="G226" s="64">
        <v>1193394</v>
      </c>
      <c r="H226" s="65">
        <v>31550</v>
      </c>
      <c r="I226" s="50">
        <v>103360</v>
      </c>
      <c r="J226" s="50">
        <v>21846</v>
      </c>
      <c r="K226" s="50">
        <v>1187</v>
      </c>
      <c r="L226" s="50">
        <v>15776</v>
      </c>
      <c r="M226" s="50">
        <v>65855</v>
      </c>
      <c r="N226" s="50">
        <v>30737</v>
      </c>
      <c r="O226" s="50">
        <v>714</v>
      </c>
      <c r="P226" s="50">
        <v>0</v>
      </c>
      <c r="Q226" s="51">
        <v>0</v>
      </c>
      <c r="R226" s="50">
        <v>3186</v>
      </c>
      <c r="S226" s="64">
        <v>242661</v>
      </c>
      <c r="T226" s="51">
        <v>0</v>
      </c>
      <c r="U226" s="51">
        <v>0</v>
      </c>
      <c r="V226" s="51">
        <v>0</v>
      </c>
      <c r="W226" s="50">
        <v>42088</v>
      </c>
      <c r="X226" s="50">
        <v>43569</v>
      </c>
      <c r="Y226" s="50">
        <v>124351</v>
      </c>
      <c r="Z226" s="50">
        <v>11340</v>
      </c>
      <c r="AA226" s="50">
        <v>40175</v>
      </c>
      <c r="AB226" s="50">
        <v>89148</v>
      </c>
      <c r="AC226" s="50">
        <v>9842</v>
      </c>
      <c r="AD226" s="45">
        <f t="shared" si="3"/>
        <v>360513</v>
      </c>
      <c r="AE226" s="50">
        <v>110</v>
      </c>
      <c r="AF226" s="51">
        <v>0</v>
      </c>
      <c r="AG226" s="50">
        <v>1240</v>
      </c>
      <c r="AH226" s="51">
        <v>0</v>
      </c>
      <c r="AI226" s="50">
        <v>0</v>
      </c>
      <c r="AJ226" s="50">
        <v>318425</v>
      </c>
      <c r="AK226" s="50">
        <v>1350</v>
      </c>
      <c r="AL226" s="69">
        <v>0</v>
      </c>
      <c r="AM226" s="65">
        <v>1828118</v>
      </c>
      <c r="AN226" s="50">
        <v>1193394</v>
      </c>
      <c r="AO226" s="50">
        <v>276206</v>
      </c>
      <c r="AP226" s="50">
        <v>359868</v>
      </c>
      <c r="AQ226" s="64">
        <v>1829468</v>
      </c>
    </row>
    <row r="227" spans="1:43" s="53" customFormat="1" ht="12.75">
      <c r="A227" s="47" t="s">
        <v>115</v>
      </c>
      <c r="B227" s="48" t="s">
        <v>36</v>
      </c>
      <c r="C227" s="49">
        <v>29596</v>
      </c>
      <c r="D227" s="59">
        <v>454899</v>
      </c>
      <c r="E227" s="59">
        <v>133515</v>
      </c>
      <c r="F227" s="60">
        <v>0</v>
      </c>
      <c r="G227" s="63">
        <v>588414</v>
      </c>
      <c r="H227" s="66">
        <v>15058</v>
      </c>
      <c r="I227" s="59">
        <v>37465</v>
      </c>
      <c r="J227" s="59">
        <v>10903</v>
      </c>
      <c r="K227" s="59">
        <v>737</v>
      </c>
      <c r="L227" s="59">
        <v>23380</v>
      </c>
      <c r="M227" s="59">
        <v>81666</v>
      </c>
      <c r="N227" s="59">
        <v>85427</v>
      </c>
      <c r="O227" s="59">
        <v>4483</v>
      </c>
      <c r="P227" s="60">
        <v>0</v>
      </c>
      <c r="Q227" s="60">
        <v>0</v>
      </c>
      <c r="R227" s="59">
        <v>30779</v>
      </c>
      <c r="S227" s="63">
        <v>274840</v>
      </c>
      <c r="T227" s="60">
        <v>0</v>
      </c>
      <c r="U227" s="60">
        <v>0</v>
      </c>
      <c r="V227" s="60">
        <v>0</v>
      </c>
      <c r="W227" s="60">
        <v>0</v>
      </c>
      <c r="X227" s="60">
        <v>0</v>
      </c>
      <c r="Y227" s="59">
        <v>60691</v>
      </c>
      <c r="Z227" s="59">
        <v>4293</v>
      </c>
      <c r="AA227" s="59">
        <v>17170</v>
      </c>
      <c r="AB227" s="59">
        <v>22073</v>
      </c>
      <c r="AC227" s="60">
        <v>0</v>
      </c>
      <c r="AD227" s="45">
        <f t="shared" si="3"/>
        <v>104227</v>
      </c>
      <c r="AE227" s="59">
        <v>5342</v>
      </c>
      <c r="AF227" s="60">
        <v>0</v>
      </c>
      <c r="AG227" s="60">
        <v>0</v>
      </c>
      <c r="AH227" s="60">
        <v>0</v>
      </c>
      <c r="AI227" s="60">
        <v>0</v>
      </c>
      <c r="AJ227" s="59">
        <v>104227</v>
      </c>
      <c r="AK227" s="59">
        <v>5342</v>
      </c>
      <c r="AL227" s="71">
        <v>0</v>
      </c>
      <c r="AM227" s="66">
        <v>982539</v>
      </c>
      <c r="AN227" s="59">
        <v>588414</v>
      </c>
      <c r="AO227" s="59">
        <v>109569</v>
      </c>
      <c r="AP227" s="59">
        <v>289898</v>
      </c>
      <c r="AQ227" s="63">
        <v>987881</v>
      </c>
    </row>
    <row r="228" spans="1:43" s="53" customFormat="1" ht="12.75">
      <c r="A228" s="47" t="s">
        <v>345</v>
      </c>
      <c r="B228" s="48" t="s">
        <v>306</v>
      </c>
      <c r="C228" s="49">
        <v>1221</v>
      </c>
      <c r="D228" s="50">
        <v>51244</v>
      </c>
      <c r="E228" s="50">
        <v>3920</v>
      </c>
      <c r="F228" s="51">
        <v>100</v>
      </c>
      <c r="G228" s="64">
        <v>55264</v>
      </c>
      <c r="H228" s="65">
        <v>5490</v>
      </c>
      <c r="I228" s="50">
        <v>1207</v>
      </c>
      <c r="J228" s="50">
        <v>1568</v>
      </c>
      <c r="K228" s="51">
        <v>0</v>
      </c>
      <c r="L228" s="50">
        <v>2498</v>
      </c>
      <c r="M228" s="50">
        <v>2656</v>
      </c>
      <c r="N228" s="50">
        <v>2936</v>
      </c>
      <c r="O228" s="51">
        <v>0</v>
      </c>
      <c r="P228" s="51">
        <v>0</v>
      </c>
      <c r="Q228" s="51">
        <v>0</v>
      </c>
      <c r="R228" s="50">
        <v>176</v>
      </c>
      <c r="S228" s="64">
        <v>11041</v>
      </c>
      <c r="T228" s="51">
        <v>0</v>
      </c>
      <c r="U228" s="51">
        <v>0</v>
      </c>
      <c r="V228" s="51">
        <v>0</v>
      </c>
      <c r="W228" s="50">
        <v>1975</v>
      </c>
      <c r="X228" s="50">
        <v>1105</v>
      </c>
      <c r="Y228" s="50">
        <v>10071</v>
      </c>
      <c r="Z228" s="50">
        <v>906</v>
      </c>
      <c r="AA228" s="50">
        <v>1880</v>
      </c>
      <c r="AB228" s="51">
        <v>1625</v>
      </c>
      <c r="AC228" s="51">
        <v>0</v>
      </c>
      <c r="AD228" s="45">
        <f t="shared" si="3"/>
        <v>17562</v>
      </c>
      <c r="AE228" s="51">
        <v>0</v>
      </c>
      <c r="AF228" s="50">
        <v>0</v>
      </c>
      <c r="AG228" s="51">
        <v>0</v>
      </c>
      <c r="AH228" s="51">
        <v>0</v>
      </c>
      <c r="AI228" s="51">
        <v>0</v>
      </c>
      <c r="AJ228" s="50">
        <v>15587</v>
      </c>
      <c r="AK228" s="50">
        <v>0</v>
      </c>
      <c r="AL228" s="69">
        <v>0</v>
      </c>
      <c r="AM228" s="65">
        <v>89357</v>
      </c>
      <c r="AN228" s="50">
        <v>55164</v>
      </c>
      <c r="AO228" s="50">
        <v>14482</v>
      </c>
      <c r="AP228" s="50">
        <v>19711</v>
      </c>
      <c r="AQ228" s="64">
        <v>89357</v>
      </c>
    </row>
    <row r="229" spans="1:43" s="53" customFormat="1" ht="12.75">
      <c r="A229" s="47" t="s">
        <v>150</v>
      </c>
      <c r="B229" s="48" t="s">
        <v>34</v>
      </c>
      <c r="C229" s="49">
        <v>19396</v>
      </c>
      <c r="D229" s="50">
        <v>1120103</v>
      </c>
      <c r="E229" s="50">
        <v>364140</v>
      </c>
      <c r="F229" s="51">
        <v>0</v>
      </c>
      <c r="G229" s="64">
        <v>1484243</v>
      </c>
      <c r="H229" s="65">
        <v>67687</v>
      </c>
      <c r="I229" s="50">
        <v>40713</v>
      </c>
      <c r="J229" s="50">
        <v>33778</v>
      </c>
      <c r="K229" s="50">
        <v>3482</v>
      </c>
      <c r="L229" s="50">
        <v>36815</v>
      </c>
      <c r="M229" s="50">
        <v>98264</v>
      </c>
      <c r="N229" s="50">
        <v>147900</v>
      </c>
      <c r="O229" s="51">
        <v>0</v>
      </c>
      <c r="P229" s="51">
        <v>0</v>
      </c>
      <c r="Q229" s="51">
        <v>0</v>
      </c>
      <c r="R229" s="50">
        <v>15475</v>
      </c>
      <c r="S229" s="64">
        <v>376427</v>
      </c>
      <c r="T229" s="51">
        <v>0</v>
      </c>
      <c r="U229" s="51">
        <v>0</v>
      </c>
      <c r="V229" s="51">
        <v>0</v>
      </c>
      <c r="W229" s="50">
        <v>106967</v>
      </c>
      <c r="X229" s="50">
        <v>75964</v>
      </c>
      <c r="Y229" s="50">
        <v>213457</v>
      </c>
      <c r="Z229" s="50">
        <v>13524</v>
      </c>
      <c r="AA229" s="50">
        <v>49861</v>
      </c>
      <c r="AB229" s="50">
        <v>20114</v>
      </c>
      <c r="AC229" s="50">
        <v>55851</v>
      </c>
      <c r="AD229" s="45">
        <f t="shared" si="3"/>
        <v>535738</v>
      </c>
      <c r="AE229" s="51">
        <v>0</v>
      </c>
      <c r="AF229" s="51">
        <v>0</v>
      </c>
      <c r="AG229" s="51">
        <v>0</v>
      </c>
      <c r="AH229" s="51">
        <v>0</v>
      </c>
      <c r="AI229" s="51">
        <v>0</v>
      </c>
      <c r="AJ229" s="50">
        <v>428771</v>
      </c>
      <c r="AK229" s="51">
        <v>0</v>
      </c>
      <c r="AL229" s="69">
        <v>0</v>
      </c>
      <c r="AM229" s="65">
        <v>2464095</v>
      </c>
      <c r="AN229" s="50">
        <v>1484243</v>
      </c>
      <c r="AO229" s="50">
        <v>352807</v>
      </c>
      <c r="AP229" s="50">
        <v>627045</v>
      </c>
      <c r="AQ229" s="64">
        <v>2464095</v>
      </c>
    </row>
    <row r="230" spans="1:43" s="53" customFormat="1" ht="12.75">
      <c r="A230" s="47" t="s">
        <v>100</v>
      </c>
      <c r="B230" s="48" t="s">
        <v>38</v>
      </c>
      <c r="C230" s="49">
        <v>32884</v>
      </c>
      <c r="D230" s="50">
        <v>661278</v>
      </c>
      <c r="E230" s="50">
        <v>101523</v>
      </c>
      <c r="F230" s="51">
        <v>0</v>
      </c>
      <c r="G230" s="64">
        <v>762801</v>
      </c>
      <c r="H230" s="65">
        <v>13735</v>
      </c>
      <c r="I230" s="50">
        <v>2781</v>
      </c>
      <c r="J230" s="50">
        <v>13107</v>
      </c>
      <c r="K230" s="50">
        <v>1646</v>
      </c>
      <c r="L230" s="50">
        <v>13237</v>
      </c>
      <c r="M230" s="50">
        <v>59507</v>
      </c>
      <c r="N230" s="50">
        <v>66856</v>
      </c>
      <c r="O230" s="50">
        <v>5002</v>
      </c>
      <c r="P230" s="52"/>
      <c r="Q230" s="52"/>
      <c r="R230" s="50">
        <v>1333</v>
      </c>
      <c r="S230" s="64">
        <v>163469</v>
      </c>
      <c r="T230" s="52"/>
      <c r="U230" s="52"/>
      <c r="V230" s="52"/>
      <c r="W230" s="50">
        <v>11046</v>
      </c>
      <c r="X230" s="51">
        <v>0</v>
      </c>
      <c r="Y230" s="50">
        <v>68623</v>
      </c>
      <c r="Z230" s="50">
        <v>5191</v>
      </c>
      <c r="AA230" s="50">
        <v>25053</v>
      </c>
      <c r="AB230" s="50">
        <v>28911</v>
      </c>
      <c r="AC230" s="50">
        <v>1432</v>
      </c>
      <c r="AD230" s="45">
        <f t="shared" si="3"/>
        <v>140256</v>
      </c>
      <c r="AE230" s="50">
        <v>1255</v>
      </c>
      <c r="AF230" s="51">
        <v>0</v>
      </c>
      <c r="AG230" s="50">
        <v>0</v>
      </c>
      <c r="AH230" s="51">
        <v>0</v>
      </c>
      <c r="AI230" s="50">
        <v>0</v>
      </c>
      <c r="AJ230" s="50">
        <v>129210</v>
      </c>
      <c r="AK230" s="50">
        <v>7055</v>
      </c>
      <c r="AL230" s="69">
        <v>5800</v>
      </c>
      <c r="AM230" s="65">
        <v>1080261</v>
      </c>
      <c r="AN230" s="50">
        <v>762801</v>
      </c>
      <c r="AO230" s="50">
        <v>130465</v>
      </c>
      <c r="AP230" s="50">
        <v>194050</v>
      </c>
      <c r="AQ230" s="64">
        <v>1087316</v>
      </c>
    </row>
    <row r="231" spans="1:43" s="53" customFormat="1" ht="12.75">
      <c r="A231" s="47" t="s">
        <v>224</v>
      </c>
      <c r="B231" s="48" t="s">
        <v>91</v>
      </c>
      <c r="C231" s="49">
        <v>8664</v>
      </c>
      <c r="D231" s="50">
        <v>49028</v>
      </c>
      <c r="E231" s="50">
        <v>3871</v>
      </c>
      <c r="F231" s="51">
        <v>0</v>
      </c>
      <c r="G231" s="64">
        <v>52899</v>
      </c>
      <c r="H231" s="65">
        <v>3797</v>
      </c>
      <c r="I231" s="50">
        <v>7738</v>
      </c>
      <c r="J231" s="50">
        <v>2705</v>
      </c>
      <c r="K231" s="51">
        <v>0</v>
      </c>
      <c r="L231" s="50">
        <v>10449</v>
      </c>
      <c r="M231" s="50">
        <v>6655</v>
      </c>
      <c r="N231" s="50">
        <v>988</v>
      </c>
      <c r="O231" s="50">
        <v>200</v>
      </c>
      <c r="P231" s="51">
        <v>0</v>
      </c>
      <c r="Q231" s="51">
        <v>0</v>
      </c>
      <c r="R231" s="51">
        <v>0</v>
      </c>
      <c r="S231" s="64">
        <v>28735</v>
      </c>
      <c r="T231" s="51">
        <v>0</v>
      </c>
      <c r="U231" s="51">
        <v>0</v>
      </c>
      <c r="V231" s="51">
        <v>0</v>
      </c>
      <c r="W231" s="50">
        <v>5340</v>
      </c>
      <c r="X231" s="51">
        <v>0</v>
      </c>
      <c r="Y231" s="50">
        <v>12433</v>
      </c>
      <c r="Z231" s="50">
        <v>1057</v>
      </c>
      <c r="AA231" s="50">
        <v>5319</v>
      </c>
      <c r="AB231" s="51">
        <v>1000</v>
      </c>
      <c r="AC231" s="51">
        <v>0</v>
      </c>
      <c r="AD231" s="45">
        <f t="shared" si="3"/>
        <v>25149</v>
      </c>
      <c r="AE231" s="50">
        <v>0</v>
      </c>
      <c r="AF231" s="51">
        <v>0</v>
      </c>
      <c r="AG231" s="51">
        <v>0</v>
      </c>
      <c r="AH231" s="51">
        <v>0</v>
      </c>
      <c r="AI231" s="51">
        <v>0</v>
      </c>
      <c r="AJ231" s="50">
        <v>19809</v>
      </c>
      <c r="AK231" s="50">
        <v>0</v>
      </c>
      <c r="AL231" s="69">
        <v>0</v>
      </c>
      <c r="AM231" s="65">
        <v>110580</v>
      </c>
      <c r="AN231" s="50">
        <v>52899</v>
      </c>
      <c r="AO231" s="50">
        <v>19809</v>
      </c>
      <c r="AP231" s="50">
        <v>37872</v>
      </c>
      <c r="AQ231" s="64">
        <v>110580</v>
      </c>
    </row>
    <row r="232" spans="1:43" s="53" customFormat="1" ht="12.75">
      <c r="A232" s="47" t="s">
        <v>265</v>
      </c>
      <c r="B232" s="48" t="s">
        <v>28</v>
      </c>
      <c r="C232" s="49">
        <v>4997</v>
      </c>
      <c r="D232" s="50">
        <v>413264</v>
      </c>
      <c r="E232" s="50">
        <v>205162</v>
      </c>
      <c r="F232" s="51">
        <v>0</v>
      </c>
      <c r="G232" s="64">
        <v>618426</v>
      </c>
      <c r="H232" s="65">
        <v>9802</v>
      </c>
      <c r="I232" s="50">
        <v>11970</v>
      </c>
      <c r="J232" s="50">
        <v>8755</v>
      </c>
      <c r="K232" s="50">
        <v>389</v>
      </c>
      <c r="L232" s="50">
        <v>16430</v>
      </c>
      <c r="M232" s="50">
        <v>31014</v>
      </c>
      <c r="N232" s="50">
        <v>135800</v>
      </c>
      <c r="O232" s="50">
        <v>264</v>
      </c>
      <c r="P232" s="51">
        <v>0</v>
      </c>
      <c r="Q232" s="51">
        <v>0</v>
      </c>
      <c r="R232" s="50">
        <v>16339</v>
      </c>
      <c r="S232" s="64">
        <v>220961</v>
      </c>
      <c r="T232" s="51"/>
      <c r="U232" s="51"/>
      <c r="V232" s="51"/>
      <c r="W232" s="50">
        <v>10162</v>
      </c>
      <c r="X232" s="50">
        <v>6739</v>
      </c>
      <c r="Y232" s="50">
        <v>73127</v>
      </c>
      <c r="Z232" s="50">
        <v>8610</v>
      </c>
      <c r="AA232" s="50">
        <v>17784</v>
      </c>
      <c r="AB232" s="50">
        <v>22926</v>
      </c>
      <c r="AC232" s="51">
        <v>0</v>
      </c>
      <c r="AD232" s="45">
        <f t="shared" si="3"/>
        <v>139348</v>
      </c>
      <c r="AE232" s="51">
        <v>0</v>
      </c>
      <c r="AF232" s="51">
        <v>0</v>
      </c>
      <c r="AG232" s="51">
        <v>0</v>
      </c>
      <c r="AH232" s="51">
        <v>0</v>
      </c>
      <c r="AI232" s="51">
        <v>0</v>
      </c>
      <c r="AJ232" s="50">
        <v>129186</v>
      </c>
      <c r="AK232" s="51">
        <v>0</v>
      </c>
      <c r="AL232" s="69">
        <v>0</v>
      </c>
      <c r="AM232" s="65">
        <v>988537</v>
      </c>
      <c r="AN232" s="50">
        <v>618426</v>
      </c>
      <c r="AO232" s="50">
        <v>122447</v>
      </c>
      <c r="AP232" s="50">
        <v>247664</v>
      </c>
      <c r="AQ232" s="64">
        <v>988537</v>
      </c>
    </row>
    <row r="233" spans="1:43" s="53" customFormat="1" ht="12.75">
      <c r="A233" s="47" t="s">
        <v>41</v>
      </c>
      <c r="B233" s="48" t="s">
        <v>30</v>
      </c>
      <c r="C233" s="49">
        <v>117429</v>
      </c>
      <c r="D233" s="50">
        <v>537034</v>
      </c>
      <c r="E233" s="50">
        <v>203112</v>
      </c>
      <c r="F233" s="51">
        <v>0</v>
      </c>
      <c r="G233" s="64">
        <v>740146</v>
      </c>
      <c r="H233" s="65">
        <v>18688</v>
      </c>
      <c r="I233" s="50">
        <v>57102</v>
      </c>
      <c r="J233" s="50">
        <v>5615</v>
      </c>
      <c r="K233" s="50">
        <v>2858</v>
      </c>
      <c r="L233" s="50">
        <v>19436</v>
      </c>
      <c r="M233" s="50">
        <v>36934</v>
      </c>
      <c r="N233" s="50">
        <v>15906</v>
      </c>
      <c r="O233" s="50">
        <v>6000</v>
      </c>
      <c r="P233" s="51">
        <v>0</v>
      </c>
      <c r="Q233" s="51">
        <v>0</v>
      </c>
      <c r="R233" s="50">
        <v>1943</v>
      </c>
      <c r="S233" s="64">
        <v>145794</v>
      </c>
      <c r="T233" s="51">
        <v>0</v>
      </c>
      <c r="U233" s="51">
        <v>0</v>
      </c>
      <c r="V233" s="51">
        <v>0</v>
      </c>
      <c r="W233" s="51">
        <v>0</v>
      </c>
      <c r="X233" s="51">
        <v>0</v>
      </c>
      <c r="Y233" s="50">
        <v>56203</v>
      </c>
      <c r="Z233" s="50">
        <v>5933</v>
      </c>
      <c r="AA233" s="50">
        <v>1554</v>
      </c>
      <c r="AB233" s="50">
        <v>9581</v>
      </c>
      <c r="AC233" s="51">
        <v>0</v>
      </c>
      <c r="AD233" s="45">
        <f t="shared" si="3"/>
        <v>73271</v>
      </c>
      <c r="AE233" s="50">
        <v>1119</v>
      </c>
      <c r="AF233" s="51">
        <v>0</v>
      </c>
      <c r="AG233" s="51">
        <v>0</v>
      </c>
      <c r="AH233" s="51">
        <v>0</v>
      </c>
      <c r="AI233" s="51">
        <v>0</v>
      </c>
      <c r="AJ233" s="50">
        <v>73271</v>
      </c>
      <c r="AK233" s="50">
        <v>1119</v>
      </c>
      <c r="AL233" s="69">
        <v>0</v>
      </c>
      <c r="AM233" s="65">
        <v>977899</v>
      </c>
      <c r="AN233" s="50">
        <v>740146</v>
      </c>
      <c r="AO233" s="50">
        <v>74390</v>
      </c>
      <c r="AP233" s="50">
        <v>164482</v>
      </c>
      <c r="AQ233" s="64">
        <v>979018</v>
      </c>
    </row>
    <row r="234" spans="1:43" s="53" customFormat="1" ht="25.5">
      <c r="A234" s="47" t="s">
        <v>305</v>
      </c>
      <c r="B234" s="48" t="s">
        <v>306</v>
      </c>
      <c r="C234" s="49">
        <v>2298</v>
      </c>
      <c r="D234" s="50">
        <v>105965</v>
      </c>
      <c r="E234" s="50">
        <v>16061</v>
      </c>
      <c r="F234" s="50">
        <v>1405</v>
      </c>
      <c r="G234" s="64">
        <v>123431</v>
      </c>
      <c r="H234" s="65">
        <v>4956</v>
      </c>
      <c r="I234" s="50">
        <v>11121</v>
      </c>
      <c r="J234" s="50">
        <v>2338</v>
      </c>
      <c r="K234" s="51">
        <v>285</v>
      </c>
      <c r="L234" s="50">
        <v>7034</v>
      </c>
      <c r="M234" s="50">
        <v>12156</v>
      </c>
      <c r="N234" s="51">
        <v>0</v>
      </c>
      <c r="O234" s="51">
        <v>0</v>
      </c>
      <c r="P234" s="51">
        <v>0</v>
      </c>
      <c r="Q234" s="51">
        <v>0</v>
      </c>
      <c r="R234" s="50">
        <v>717</v>
      </c>
      <c r="S234" s="64">
        <v>33651</v>
      </c>
      <c r="T234" s="51">
        <v>0</v>
      </c>
      <c r="U234" s="51">
        <v>0</v>
      </c>
      <c r="V234" s="51">
        <v>0</v>
      </c>
      <c r="W234" s="50">
        <v>961</v>
      </c>
      <c r="X234" s="51">
        <v>0</v>
      </c>
      <c r="Y234" s="50">
        <v>18417</v>
      </c>
      <c r="Z234" s="50">
        <v>1403</v>
      </c>
      <c r="AA234" s="50">
        <v>7140</v>
      </c>
      <c r="AB234" s="51">
        <v>0</v>
      </c>
      <c r="AC234" s="50">
        <v>3329</v>
      </c>
      <c r="AD234" s="45">
        <f t="shared" si="3"/>
        <v>31250</v>
      </c>
      <c r="AE234" s="50">
        <v>990</v>
      </c>
      <c r="AF234" s="51">
        <v>8</v>
      </c>
      <c r="AG234" s="51">
        <v>278</v>
      </c>
      <c r="AH234" s="51">
        <v>0</v>
      </c>
      <c r="AI234" s="51">
        <v>0</v>
      </c>
      <c r="AJ234" s="50">
        <v>30289</v>
      </c>
      <c r="AK234" s="50">
        <v>1276</v>
      </c>
      <c r="AL234" s="69">
        <v>0</v>
      </c>
      <c r="AM234" s="65">
        <v>193288</v>
      </c>
      <c r="AN234" s="50">
        <v>122026</v>
      </c>
      <c r="AO234" s="50">
        <v>31565</v>
      </c>
      <c r="AP234" s="50">
        <v>40973</v>
      </c>
      <c r="AQ234" s="64">
        <v>194564</v>
      </c>
    </row>
    <row r="235" spans="1:43" s="53" customFormat="1" ht="12.75">
      <c r="A235" s="47" t="s">
        <v>225</v>
      </c>
      <c r="B235" s="48" t="s">
        <v>226</v>
      </c>
      <c r="C235" s="49">
        <v>8622</v>
      </c>
      <c r="D235" s="50">
        <v>181155</v>
      </c>
      <c r="E235" s="50">
        <v>57512</v>
      </c>
      <c r="F235" s="51">
        <v>0</v>
      </c>
      <c r="G235" s="64">
        <v>238667</v>
      </c>
      <c r="H235" s="65">
        <v>6822</v>
      </c>
      <c r="I235" s="50">
        <v>2684</v>
      </c>
      <c r="J235" s="50">
        <v>4025</v>
      </c>
      <c r="K235" s="50">
        <v>119</v>
      </c>
      <c r="L235" s="50">
        <v>8908</v>
      </c>
      <c r="M235" s="50">
        <v>22823</v>
      </c>
      <c r="N235" s="50">
        <v>15027</v>
      </c>
      <c r="O235" s="51">
        <v>0</v>
      </c>
      <c r="P235" s="51">
        <v>0</v>
      </c>
      <c r="Q235" s="51">
        <v>0</v>
      </c>
      <c r="R235" s="50">
        <v>4192</v>
      </c>
      <c r="S235" s="64">
        <v>57778</v>
      </c>
      <c r="T235" s="51">
        <v>0</v>
      </c>
      <c r="U235" s="51">
        <v>0</v>
      </c>
      <c r="V235" s="51">
        <v>0</v>
      </c>
      <c r="W235" s="50">
        <v>1365</v>
      </c>
      <c r="X235" s="51">
        <v>0</v>
      </c>
      <c r="Y235" s="50">
        <v>22398</v>
      </c>
      <c r="Z235" s="50">
        <v>4318</v>
      </c>
      <c r="AA235" s="51">
        <v>906</v>
      </c>
      <c r="AB235" s="50">
        <v>3000</v>
      </c>
      <c r="AC235" s="51">
        <v>0</v>
      </c>
      <c r="AD235" s="45">
        <f t="shared" si="3"/>
        <v>31987</v>
      </c>
      <c r="AE235" s="50">
        <v>1200</v>
      </c>
      <c r="AF235" s="51">
        <v>0</v>
      </c>
      <c r="AG235" s="50">
        <v>4351</v>
      </c>
      <c r="AH235" s="51">
        <v>612</v>
      </c>
      <c r="AI235" s="51">
        <v>0</v>
      </c>
      <c r="AJ235" s="50">
        <v>30622</v>
      </c>
      <c r="AK235" s="50">
        <v>6163</v>
      </c>
      <c r="AL235" s="64">
        <v>0</v>
      </c>
      <c r="AM235" s="65">
        <v>335254</v>
      </c>
      <c r="AN235" s="50">
        <v>238667</v>
      </c>
      <c r="AO235" s="50">
        <v>36785</v>
      </c>
      <c r="AP235" s="50">
        <v>65965</v>
      </c>
      <c r="AQ235" s="64">
        <v>341417</v>
      </c>
    </row>
    <row r="236" spans="1:43" s="53" customFormat="1" ht="12.75">
      <c r="A236" s="47" t="s">
        <v>332</v>
      </c>
      <c r="B236" s="48" t="s">
        <v>206</v>
      </c>
      <c r="C236" s="49">
        <v>1553</v>
      </c>
      <c r="D236" s="50">
        <v>62633</v>
      </c>
      <c r="E236" s="50">
        <v>4791</v>
      </c>
      <c r="F236" s="51">
        <v>0</v>
      </c>
      <c r="G236" s="64">
        <v>67424</v>
      </c>
      <c r="H236" s="65">
        <v>1646</v>
      </c>
      <c r="I236" s="50">
        <v>3432</v>
      </c>
      <c r="J236" s="50">
        <v>4759</v>
      </c>
      <c r="K236" s="50">
        <v>20</v>
      </c>
      <c r="L236" s="50">
        <v>4216</v>
      </c>
      <c r="M236" s="50">
        <v>3365</v>
      </c>
      <c r="N236" s="50">
        <v>4057</v>
      </c>
      <c r="O236" s="50">
        <v>18</v>
      </c>
      <c r="P236" s="51">
        <v>0</v>
      </c>
      <c r="Q236" s="51">
        <v>0</v>
      </c>
      <c r="R236" s="50">
        <v>1237</v>
      </c>
      <c r="S236" s="64">
        <v>21104</v>
      </c>
      <c r="T236" s="51">
        <v>0</v>
      </c>
      <c r="U236" s="51">
        <v>0</v>
      </c>
      <c r="V236" s="51">
        <v>0</v>
      </c>
      <c r="W236" s="50">
        <v>4376</v>
      </c>
      <c r="X236" s="51">
        <v>1586</v>
      </c>
      <c r="Y236" s="50">
        <v>6386</v>
      </c>
      <c r="Z236" s="50">
        <v>606</v>
      </c>
      <c r="AA236" s="50">
        <v>1241</v>
      </c>
      <c r="AB236" s="51">
        <v>0</v>
      </c>
      <c r="AC236" s="51">
        <v>0</v>
      </c>
      <c r="AD236" s="45">
        <f t="shared" si="3"/>
        <v>14195</v>
      </c>
      <c r="AE236" s="50">
        <v>155</v>
      </c>
      <c r="AF236" s="51">
        <v>0</v>
      </c>
      <c r="AG236" s="50">
        <v>155</v>
      </c>
      <c r="AH236" s="51">
        <v>0</v>
      </c>
      <c r="AI236" s="51">
        <v>0</v>
      </c>
      <c r="AJ236" s="50">
        <v>9819</v>
      </c>
      <c r="AK236" s="50">
        <v>310</v>
      </c>
      <c r="AL236" s="69">
        <v>0</v>
      </c>
      <c r="AM236" s="65">
        <v>104369</v>
      </c>
      <c r="AN236" s="50">
        <v>67424</v>
      </c>
      <c r="AO236" s="50">
        <v>8543</v>
      </c>
      <c r="AP236" s="50">
        <v>28712</v>
      </c>
      <c r="AQ236" s="64">
        <v>104679</v>
      </c>
    </row>
    <row r="237" spans="1:43" s="53" customFormat="1" ht="12.75">
      <c r="A237" s="47" t="s">
        <v>315</v>
      </c>
      <c r="B237" s="48" t="s">
        <v>171</v>
      </c>
      <c r="C237" s="49">
        <v>2094</v>
      </c>
      <c r="D237" s="50">
        <v>60396</v>
      </c>
      <c r="E237" s="50">
        <v>10691</v>
      </c>
      <c r="F237" s="51">
        <v>0</v>
      </c>
      <c r="G237" s="64">
        <v>71087</v>
      </c>
      <c r="H237" s="65">
        <v>13124</v>
      </c>
      <c r="I237" s="50">
        <v>88</v>
      </c>
      <c r="J237" s="50">
        <v>6727</v>
      </c>
      <c r="K237" s="50">
        <v>7</v>
      </c>
      <c r="L237" s="50">
        <v>3538</v>
      </c>
      <c r="M237" s="50">
        <v>6906</v>
      </c>
      <c r="N237" s="50">
        <v>9825</v>
      </c>
      <c r="O237" s="51">
        <v>0</v>
      </c>
      <c r="P237" s="51">
        <v>0</v>
      </c>
      <c r="Q237" s="51">
        <v>0</v>
      </c>
      <c r="R237" s="50">
        <v>2221</v>
      </c>
      <c r="S237" s="64">
        <v>29312</v>
      </c>
      <c r="T237" s="51">
        <v>0</v>
      </c>
      <c r="U237" s="51">
        <v>0</v>
      </c>
      <c r="V237" s="51">
        <v>2229</v>
      </c>
      <c r="W237" s="50">
        <v>5081</v>
      </c>
      <c r="X237" s="51">
        <v>0</v>
      </c>
      <c r="Y237" s="50">
        <v>8913</v>
      </c>
      <c r="Z237" s="50">
        <v>489</v>
      </c>
      <c r="AA237" s="50">
        <v>4738</v>
      </c>
      <c r="AB237" s="50">
        <v>1500</v>
      </c>
      <c r="AC237" s="51">
        <v>0</v>
      </c>
      <c r="AD237" s="45">
        <f t="shared" si="3"/>
        <v>22950</v>
      </c>
      <c r="AE237" s="51">
        <v>0</v>
      </c>
      <c r="AF237" s="51">
        <v>0</v>
      </c>
      <c r="AG237" s="51">
        <v>0</v>
      </c>
      <c r="AH237" s="51">
        <v>0</v>
      </c>
      <c r="AI237" s="51">
        <v>0</v>
      </c>
      <c r="AJ237" s="50">
        <v>15640</v>
      </c>
      <c r="AK237" s="51">
        <v>0</v>
      </c>
      <c r="AL237" s="69">
        <v>0</v>
      </c>
      <c r="AM237" s="65">
        <v>136473</v>
      </c>
      <c r="AN237" s="50">
        <v>71087</v>
      </c>
      <c r="AO237" s="50">
        <v>15640</v>
      </c>
      <c r="AP237" s="50">
        <v>49746</v>
      </c>
      <c r="AQ237" s="64">
        <v>136473</v>
      </c>
    </row>
    <row r="238" spans="1:43" s="53" customFormat="1" ht="12.75">
      <c r="A238" s="47" t="s">
        <v>357</v>
      </c>
      <c r="B238" s="48" t="s">
        <v>278</v>
      </c>
      <c r="C238" s="49">
        <v>181</v>
      </c>
      <c r="D238" s="50">
        <v>2908</v>
      </c>
      <c r="E238" s="50">
        <v>245</v>
      </c>
      <c r="F238" s="50">
        <v>120</v>
      </c>
      <c r="G238" s="64">
        <v>3273</v>
      </c>
      <c r="H238" s="65"/>
      <c r="I238" s="50">
        <v>300</v>
      </c>
      <c r="J238" s="50"/>
      <c r="K238" s="50">
        <v>30</v>
      </c>
      <c r="L238" s="50">
        <v>139</v>
      </c>
      <c r="M238" s="50">
        <v>2398</v>
      </c>
      <c r="N238" s="51"/>
      <c r="O238" s="51"/>
      <c r="P238" s="51"/>
      <c r="Q238" s="51"/>
      <c r="R238" s="51"/>
      <c r="S238" s="64">
        <v>2867</v>
      </c>
      <c r="T238" s="51"/>
      <c r="U238" s="51"/>
      <c r="V238" s="51"/>
      <c r="W238" s="51"/>
      <c r="X238" s="51">
        <v>0</v>
      </c>
      <c r="Y238" s="50">
        <v>1000</v>
      </c>
      <c r="Z238" s="51">
        <v>221</v>
      </c>
      <c r="AA238" s="51">
        <v>0</v>
      </c>
      <c r="AB238" s="51">
        <v>0</v>
      </c>
      <c r="AC238" s="51">
        <v>0</v>
      </c>
      <c r="AD238" s="45">
        <f t="shared" si="3"/>
        <v>1221</v>
      </c>
      <c r="AE238" s="51">
        <v>0</v>
      </c>
      <c r="AF238" s="51">
        <v>0</v>
      </c>
      <c r="AG238" s="51">
        <v>0</v>
      </c>
      <c r="AH238" s="51">
        <v>0</v>
      </c>
      <c r="AI238" s="51">
        <v>0</v>
      </c>
      <c r="AJ238" s="50">
        <v>1221</v>
      </c>
      <c r="AK238" s="51">
        <v>0</v>
      </c>
      <c r="AL238" s="69">
        <v>0</v>
      </c>
      <c r="AM238" s="65">
        <v>7361</v>
      </c>
      <c r="AN238" s="50">
        <v>3153</v>
      </c>
      <c r="AO238" s="50">
        <v>1221</v>
      </c>
      <c r="AP238" s="50">
        <v>2987</v>
      </c>
      <c r="AQ238" s="64">
        <v>7361</v>
      </c>
    </row>
    <row r="239" spans="1:43" s="53" customFormat="1" ht="12.75">
      <c r="A239" s="47" t="s">
        <v>189</v>
      </c>
      <c r="B239" s="48" t="s">
        <v>59</v>
      </c>
      <c r="C239" s="49">
        <v>11415</v>
      </c>
      <c r="D239" s="50">
        <v>280424</v>
      </c>
      <c r="E239" s="50">
        <v>71633</v>
      </c>
      <c r="F239" s="51">
        <v>0</v>
      </c>
      <c r="G239" s="64">
        <v>352057</v>
      </c>
      <c r="H239" s="65">
        <v>22275</v>
      </c>
      <c r="I239" s="50">
        <v>31201</v>
      </c>
      <c r="J239" s="50">
        <v>5494</v>
      </c>
      <c r="K239" s="50">
        <v>4105</v>
      </c>
      <c r="L239" s="50">
        <v>6800</v>
      </c>
      <c r="M239" s="50">
        <v>14769</v>
      </c>
      <c r="N239" s="50">
        <v>0</v>
      </c>
      <c r="O239" s="51">
        <v>0</v>
      </c>
      <c r="P239" s="51">
        <v>0</v>
      </c>
      <c r="Q239" s="51">
        <v>0</v>
      </c>
      <c r="R239" s="50">
        <v>17423</v>
      </c>
      <c r="S239" s="64">
        <v>79792</v>
      </c>
      <c r="T239" s="51">
        <v>0</v>
      </c>
      <c r="U239" s="50">
        <v>11382</v>
      </c>
      <c r="V239" s="51">
        <v>0</v>
      </c>
      <c r="W239" s="50">
        <v>25454</v>
      </c>
      <c r="X239" s="50">
        <v>8530</v>
      </c>
      <c r="Y239" s="50">
        <v>34800</v>
      </c>
      <c r="Z239" s="50">
        <v>5880</v>
      </c>
      <c r="AA239" s="50">
        <v>16345</v>
      </c>
      <c r="AB239" s="50">
        <v>11126</v>
      </c>
      <c r="AC239" s="50">
        <v>209</v>
      </c>
      <c r="AD239" s="45">
        <f t="shared" si="3"/>
        <v>113726</v>
      </c>
      <c r="AE239" s="51">
        <v>0</v>
      </c>
      <c r="AF239" s="51">
        <v>0</v>
      </c>
      <c r="AG239" s="51">
        <v>0</v>
      </c>
      <c r="AH239" s="51">
        <v>0</v>
      </c>
      <c r="AI239" s="51">
        <v>0</v>
      </c>
      <c r="AJ239" s="50">
        <v>76890</v>
      </c>
      <c r="AK239" s="51">
        <v>0</v>
      </c>
      <c r="AL239" s="69">
        <v>0</v>
      </c>
      <c r="AM239" s="65">
        <v>567850</v>
      </c>
      <c r="AN239" s="50">
        <v>352057</v>
      </c>
      <c r="AO239" s="50">
        <v>68360</v>
      </c>
      <c r="AP239" s="50">
        <v>147433</v>
      </c>
      <c r="AQ239" s="64">
        <v>567850</v>
      </c>
    </row>
  </sheetData>
  <sheetProtection/>
  <mergeCells count="5">
    <mergeCell ref="D1:G1"/>
    <mergeCell ref="I1:S1"/>
    <mergeCell ref="T1:AD1"/>
    <mergeCell ref="AE1:AL1"/>
    <mergeCell ref="AN1:AQ1"/>
  </mergeCells>
  <printOptions horizontalCentered="1"/>
  <pageMargins left="0.45" right="0.54" top="0.75" bottom="0.75" header="0.3" footer="0.3"/>
  <pageSetup fitToHeight="0" fitToWidth="5" horizontalDpi="600" verticalDpi="600" orientation="landscape" pageOrder="overThenDown" scale="75" r:id="rId1"/>
  <headerFooter>
    <oddHeader>&amp;C2016 Indiana Public Library Statistics 
Library Operating Expenditures</oddHeader>
    <oddFooter>&amp;LIndiana State Library
Library Development Office&amp;CLast Modified: 3/31/2017&amp;R&amp;P</oddFooter>
  </headerFooter>
  <ignoredErrors>
    <ignoredError sqref="AD3:AD2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Q21"/>
  <sheetViews>
    <sheetView zoomScale="115" zoomScaleNormal="115" zoomScalePageLayoutView="0" workbookViewId="0" topLeftCell="A1">
      <selection activeCell="A1" sqref="A1:C1"/>
    </sheetView>
  </sheetViews>
  <sheetFormatPr defaultColWidth="9.140625" defaultRowHeight="15"/>
  <cols>
    <col min="1" max="1" width="15.28125" style="24" customWidth="1"/>
    <col min="2" max="2" width="20.8515625" style="24" bestFit="1" customWidth="1"/>
    <col min="3" max="3" width="11.8515625" style="24" customWidth="1"/>
    <col min="4" max="4" width="13.421875" style="24" bestFit="1" customWidth="1"/>
    <col min="5" max="5" width="13.57421875" style="24" customWidth="1"/>
    <col min="6" max="6" width="9.57421875" style="24" bestFit="1" customWidth="1"/>
    <col min="7" max="7" width="11.8515625" style="24" bestFit="1" customWidth="1"/>
    <col min="8" max="8" width="13.421875" style="24" bestFit="1" customWidth="1"/>
    <col min="9" max="9" width="11.28125" style="24" bestFit="1" customWidth="1"/>
    <col min="10" max="10" width="12.28125" style="24" bestFit="1" customWidth="1"/>
    <col min="11" max="11" width="13.140625" style="24" customWidth="1"/>
    <col min="12" max="12" width="9.7109375" style="24" bestFit="1" customWidth="1"/>
    <col min="13" max="13" width="11.28125" style="24" bestFit="1" customWidth="1"/>
    <col min="14" max="14" width="12.28125" style="24" bestFit="1" customWidth="1"/>
    <col min="15" max="15" width="12.140625" style="24" bestFit="1" customWidth="1"/>
    <col min="16" max="17" width="11.140625" style="24" bestFit="1" customWidth="1"/>
    <col min="18" max="18" width="9.8515625" style="24" bestFit="1" customWidth="1"/>
    <col min="19" max="19" width="11.140625" style="24" bestFit="1" customWidth="1"/>
    <col min="20" max="20" width="12.140625" style="24" bestFit="1" customWidth="1"/>
    <col min="21" max="21" width="9.8515625" style="24" bestFit="1" customWidth="1"/>
    <col min="22" max="22" width="12.140625" style="24" customWidth="1"/>
    <col min="23" max="23" width="12.00390625" style="24" customWidth="1"/>
    <col min="24" max="24" width="11.140625" style="24" bestFit="1" customWidth="1"/>
    <col min="25" max="25" width="10.8515625" style="24" bestFit="1" customWidth="1"/>
    <col min="26" max="26" width="12.140625" style="24" bestFit="1" customWidth="1"/>
    <col min="27" max="27" width="11.140625" style="24" bestFit="1" customWidth="1"/>
    <col min="28" max="28" width="14.421875" style="24" customWidth="1"/>
    <col min="29" max="29" width="11.140625" style="24" bestFit="1" customWidth="1"/>
    <col min="30" max="30" width="12.140625" style="24" customWidth="1"/>
    <col min="31" max="31" width="12.140625" style="24" bestFit="1" customWidth="1"/>
    <col min="32" max="32" width="10.421875" style="24" customWidth="1"/>
    <col min="33" max="33" width="10.140625" style="24" customWidth="1"/>
    <col min="34" max="34" width="11.7109375" style="24" customWidth="1"/>
    <col min="35" max="35" width="12.00390625" style="24" customWidth="1"/>
    <col min="36" max="36" width="12.7109375" style="24" customWidth="1"/>
    <col min="37" max="37" width="12.140625" style="24" bestFit="1" customWidth="1"/>
    <col min="38" max="38" width="11.140625" style="24" bestFit="1" customWidth="1"/>
    <col min="39" max="39" width="17.28125" style="24" customWidth="1"/>
    <col min="40" max="40" width="13.28125" style="24" bestFit="1" customWidth="1"/>
    <col min="41" max="41" width="12.140625" style="24" bestFit="1" customWidth="1"/>
    <col min="42" max="42" width="13.28125" style="24" bestFit="1" customWidth="1"/>
    <col min="43" max="43" width="12.140625" style="24" bestFit="1" customWidth="1"/>
    <col min="44" max="16384" width="9.140625" style="24" customWidth="1"/>
  </cols>
  <sheetData>
    <row r="1" spans="1:43" ht="31.5" customHeight="1">
      <c r="A1" s="94" t="s">
        <v>403</v>
      </c>
      <c r="B1" s="94"/>
      <c r="C1" s="94"/>
      <c r="D1" s="95" t="s">
        <v>370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ht="38.25" customHeight="1">
      <c r="A2" s="13"/>
      <c r="B2" s="14"/>
      <c r="C2" s="14"/>
      <c r="D2" s="91" t="s">
        <v>2</v>
      </c>
      <c r="E2" s="91"/>
      <c r="F2" s="91"/>
      <c r="G2" s="92"/>
      <c r="H2" s="28" t="s">
        <v>6</v>
      </c>
      <c r="I2" s="91" t="s">
        <v>8</v>
      </c>
      <c r="J2" s="91"/>
      <c r="K2" s="91"/>
      <c r="L2" s="91"/>
      <c r="M2" s="91"/>
      <c r="N2" s="91"/>
      <c r="O2" s="91"/>
      <c r="P2" s="91"/>
      <c r="Q2" s="91"/>
      <c r="R2" s="91"/>
      <c r="S2" s="92"/>
      <c r="T2" s="90" t="s">
        <v>16</v>
      </c>
      <c r="U2" s="91"/>
      <c r="V2" s="91"/>
      <c r="W2" s="91"/>
      <c r="X2" s="91"/>
      <c r="Y2" s="91"/>
      <c r="Z2" s="91"/>
      <c r="AA2" s="91"/>
      <c r="AB2" s="91"/>
      <c r="AC2" s="91"/>
      <c r="AD2" s="92"/>
      <c r="AE2" s="87" t="s">
        <v>368</v>
      </c>
      <c r="AF2" s="88"/>
      <c r="AG2" s="88"/>
      <c r="AH2" s="88"/>
      <c r="AI2" s="88"/>
      <c r="AJ2" s="88"/>
      <c r="AK2" s="88"/>
      <c r="AL2" s="89"/>
      <c r="AM2" s="27"/>
      <c r="AN2" s="90" t="s">
        <v>399</v>
      </c>
      <c r="AO2" s="91"/>
      <c r="AP2" s="91"/>
      <c r="AQ2" s="92"/>
    </row>
    <row r="3" spans="1:43" ht="128.25" thickBot="1">
      <c r="A3" s="29" t="s">
        <v>0</v>
      </c>
      <c r="B3" s="29" t="s">
        <v>1</v>
      </c>
      <c r="C3" s="29" t="s">
        <v>22</v>
      </c>
      <c r="D3" s="29" t="s">
        <v>3</v>
      </c>
      <c r="E3" s="29" t="s">
        <v>4</v>
      </c>
      <c r="F3" s="29" t="s">
        <v>5</v>
      </c>
      <c r="G3" s="30" t="s">
        <v>358</v>
      </c>
      <c r="H3" s="35" t="s">
        <v>7</v>
      </c>
      <c r="I3" s="29" t="s">
        <v>359</v>
      </c>
      <c r="J3" s="29" t="s">
        <v>360</v>
      </c>
      <c r="K3" s="29" t="s">
        <v>9</v>
      </c>
      <c r="L3" s="29" t="s">
        <v>10</v>
      </c>
      <c r="M3" s="29" t="s">
        <v>11</v>
      </c>
      <c r="N3" s="29" t="s">
        <v>367</v>
      </c>
      <c r="O3" s="29" t="s">
        <v>12</v>
      </c>
      <c r="P3" s="29" t="s">
        <v>13</v>
      </c>
      <c r="Q3" s="29" t="s">
        <v>14</v>
      </c>
      <c r="R3" s="29" t="s">
        <v>15</v>
      </c>
      <c r="S3" s="30" t="s">
        <v>361</v>
      </c>
      <c r="T3" s="31" t="s">
        <v>17</v>
      </c>
      <c r="U3" s="29" t="s">
        <v>18</v>
      </c>
      <c r="V3" s="29" t="s">
        <v>365</v>
      </c>
      <c r="W3" s="29" t="s">
        <v>366</v>
      </c>
      <c r="X3" s="29" t="s">
        <v>362</v>
      </c>
      <c r="Y3" s="29" t="s">
        <v>19</v>
      </c>
      <c r="Z3" s="29" t="s">
        <v>20</v>
      </c>
      <c r="AA3" s="29" t="s">
        <v>363</v>
      </c>
      <c r="AB3" s="29" t="s">
        <v>393</v>
      </c>
      <c r="AC3" s="29" t="s">
        <v>364</v>
      </c>
      <c r="AD3" s="30" t="s">
        <v>371</v>
      </c>
      <c r="AE3" s="31" t="s">
        <v>369</v>
      </c>
      <c r="AF3" s="29" t="s">
        <v>20</v>
      </c>
      <c r="AG3" s="29" t="s">
        <v>363</v>
      </c>
      <c r="AH3" s="29" t="s">
        <v>393</v>
      </c>
      <c r="AI3" s="29" t="s">
        <v>364</v>
      </c>
      <c r="AJ3" s="29" t="s">
        <v>400</v>
      </c>
      <c r="AK3" s="29" t="s">
        <v>394</v>
      </c>
      <c r="AL3" s="30" t="s">
        <v>21</v>
      </c>
      <c r="AM3" s="32" t="s">
        <v>395</v>
      </c>
      <c r="AN3" s="31" t="s">
        <v>396</v>
      </c>
      <c r="AO3" s="33" t="s">
        <v>397</v>
      </c>
      <c r="AP3" s="33" t="s">
        <v>401</v>
      </c>
      <c r="AQ3" s="34" t="s">
        <v>398</v>
      </c>
    </row>
    <row r="4" spans="4:43" ht="12.75">
      <c r="D4" s="1"/>
      <c r="E4" s="1"/>
      <c r="F4" s="1"/>
      <c r="G4" s="39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3"/>
      <c r="T4" s="8"/>
      <c r="U4" s="1"/>
      <c r="V4" s="1"/>
      <c r="W4" s="1"/>
      <c r="X4" s="1"/>
      <c r="Y4" s="1"/>
      <c r="Z4" s="1"/>
      <c r="AA4" s="1"/>
      <c r="AB4" s="1"/>
      <c r="AC4" s="2"/>
      <c r="AD4" s="39"/>
      <c r="AE4" s="2"/>
      <c r="AF4" s="1"/>
      <c r="AG4" s="1"/>
      <c r="AH4" s="1"/>
      <c r="AI4" s="2"/>
      <c r="AJ4" s="1"/>
      <c r="AK4" s="1"/>
      <c r="AL4" s="3"/>
      <c r="AM4" s="37"/>
      <c r="AN4" s="16"/>
      <c r="AO4" s="16"/>
      <c r="AP4" s="16"/>
      <c r="AQ4" s="38"/>
    </row>
    <row r="5" spans="1:43" s="12" customFormat="1" ht="12.75">
      <c r="A5" s="5"/>
      <c r="B5" s="6" t="s">
        <v>374</v>
      </c>
      <c r="C5" s="7">
        <v>6100143</v>
      </c>
      <c r="D5" s="9">
        <f>SUM('Table 6'!D3:D239)</f>
        <v>149083819</v>
      </c>
      <c r="E5" s="9">
        <f>SUM('Table 6'!E3:E239)</f>
        <v>47843579</v>
      </c>
      <c r="F5" s="9">
        <f>SUM('Table 6'!F3:F239)</f>
        <v>333428</v>
      </c>
      <c r="G5" s="10">
        <f>SUM('Table 6'!G3:G239)</f>
        <v>197260826</v>
      </c>
      <c r="H5" s="10">
        <f>SUM('Table 6'!H3:H239)</f>
        <v>7515754</v>
      </c>
      <c r="I5" s="9">
        <f>SUM('Table 6'!I3:I239)</f>
        <v>12725867</v>
      </c>
      <c r="J5" s="9">
        <f>SUM('Table 6'!J3:J239)</f>
        <v>5588579</v>
      </c>
      <c r="K5" s="9">
        <f>SUM('Table 6'!K3:K239)</f>
        <v>631382</v>
      </c>
      <c r="L5" s="9">
        <f>SUM('Table 6'!L3:L239)</f>
        <v>4732173</v>
      </c>
      <c r="M5" s="9">
        <f>SUM('Table 6'!M3:M239)</f>
        <v>13696873</v>
      </c>
      <c r="N5" s="9">
        <f>SUM('Table 6'!N3:N239)</f>
        <v>12950950</v>
      </c>
      <c r="O5" s="9">
        <f>SUM('Table 6'!O3:O239)</f>
        <v>1557309</v>
      </c>
      <c r="P5" s="9">
        <f>SUM('Table 6'!P3:P239)</f>
        <v>1013801</v>
      </c>
      <c r="Q5" s="9">
        <f>SUM('Table 6'!Q3:Q239)</f>
        <v>111150</v>
      </c>
      <c r="R5" s="9">
        <f>SUM('Table 6'!R3:R239)</f>
        <v>5939446</v>
      </c>
      <c r="S5" s="10">
        <f>SUM('Table 6'!S3:S239)</f>
        <v>58947530</v>
      </c>
      <c r="T5" s="9">
        <f>SUM('Table 6'!T3:T239)</f>
        <v>145526</v>
      </c>
      <c r="U5" s="9">
        <f>SUM('Table 6'!U3:U239)</f>
        <v>448303</v>
      </c>
      <c r="V5" s="9">
        <f>SUM('Table 6'!V3:V239)</f>
        <v>590090</v>
      </c>
      <c r="W5" s="9">
        <f>SUM('Table 6'!W3:W239)</f>
        <v>4093444</v>
      </c>
      <c r="X5" s="9">
        <f>SUM('Table 6'!X3:X239)</f>
        <v>1454343</v>
      </c>
      <c r="Y5" s="9">
        <f>SUM('Table 6'!Y3:Y239)</f>
        <v>20657446</v>
      </c>
      <c r="Z5" s="9">
        <f>SUM('Table 6'!Z3:Z239)</f>
        <v>2088706</v>
      </c>
      <c r="AA5" s="9">
        <f>SUM('Table 6'!AA3:AA239)</f>
        <v>7727061</v>
      </c>
      <c r="AB5" s="9">
        <f>SUM('Table 6'!AB3:AB239)</f>
        <v>11091115</v>
      </c>
      <c r="AC5" s="9">
        <f>SUM('Table 6'!AC3:AC239)</f>
        <v>393603</v>
      </c>
      <c r="AD5" s="10">
        <f>SUM('Table 6'!AD3:AD239)</f>
        <v>48689637</v>
      </c>
      <c r="AE5" s="9">
        <f>SUM('Table 6'!AE3:AE239)</f>
        <v>815097</v>
      </c>
      <c r="AF5" s="9">
        <f>SUM('Table 6'!AF3:AF239)</f>
        <v>6004</v>
      </c>
      <c r="AG5" s="9">
        <f>SUM('Table 6'!AG3:AG239)</f>
        <v>36034</v>
      </c>
      <c r="AH5" s="9">
        <f>SUM('Table 6'!AH3:AH239)</f>
        <v>852000</v>
      </c>
      <c r="AI5" s="9">
        <f>SUM('Table 6'!AI3:AI239)</f>
        <v>8659</v>
      </c>
      <c r="AJ5" s="9">
        <f>SUM('Table 6'!AJ3:AJ239)</f>
        <v>43412274</v>
      </c>
      <c r="AK5" s="9">
        <f>SUM('Table 6'!AK3:AK239)</f>
        <v>2266759</v>
      </c>
      <c r="AL5" s="10">
        <f>SUM('Table 6'!AL3:AL239)</f>
        <v>548965</v>
      </c>
      <c r="AM5" s="10">
        <f>SUM('Table 6'!AM3:AM239)</f>
        <v>312413747</v>
      </c>
      <c r="AN5" s="9">
        <f>SUM('Table 6'!AN3:AN239)</f>
        <v>196927398</v>
      </c>
      <c r="AO5" s="9">
        <f>SUM('Table 6'!AO3:AO239)</f>
        <v>43675725</v>
      </c>
      <c r="AP5" s="9">
        <f>SUM('Table 6'!AP3:AP239)</f>
        <v>74077383</v>
      </c>
      <c r="AQ5" s="10">
        <f>SUM('Table 6'!AQ3:AQ239)</f>
        <v>314680506</v>
      </c>
    </row>
    <row r="6" spans="1:43" s="12" customFormat="1" ht="12.75">
      <c r="A6" s="5" t="s">
        <v>375</v>
      </c>
      <c r="B6" s="6" t="s">
        <v>376</v>
      </c>
      <c r="C6" s="7">
        <v>25848.063559322032</v>
      </c>
      <c r="D6" s="9">
        <f>AVERAGE('Table 6'!D3:D239)</f>
        <v>629045.6497890295</v>
      </c>
      <c r="E6" s="9">
        <f>AVERAGE('Table 6'!E3:E239)</f>
        <v>201871.64135021096</v>
      </c>
      <c r="F6" s="9">
        <f>AVERAGE('Table 6'!F3:F239)</f>
        <v>1456.0174672489084</v>
      </c>
      <c r="G6" s="10">
        <f>AVERAGE('Table 6'!G3:G239)</f>
        <v>832324.1603375528</v>
      </c>
      <c r="H6" s="10">
        <f>AVERAGE('Table 6'!H3:H239)</f>
        <v>32118.606837606836</v>
      </c>
      <c r="I6" s="9">
        <f>AVERAGE('Table 6'!I3:I239)</f>
        <v>54152.62553191489</v>
      </c>
      <c r="J6" s="9">
        <f>AVERAGE('Table 6'!J3:J239)</f>
        <v>23680.419491525423</v>
      </c>
      <c r="K6" s="9">
        <f>AVERAGE('Table 6'!K3:K239)</f>
        <v>2686.731914893617</v>
      </c>
      <c r="L6" s="9">
        <f>AVERAGE('Table 6'!L3:L239)</f>
        <v>19966.974683544304</v>
      </c>
      <c r="M6" s="9">
        <f>AVERAGE('Table 6'!M3:M239)</f>
        <v>57792.713080168774</v>
      </c>
      <c r="N6" s="9">
        <f>AVERAGE('Table 6'!N3:N239)</f>
        <v>54876.90677966102</v>
      </c>
      <c r="O6" s="9">
        <f>AVERAGE('Table 6'!O3:O239)</f>
        <v>7111</v>
      </c>
      <c r="P6" s="9">
        <f>AVERAGE('Table 6'!P3:P239)</f>
        <v>5018.816831683168</v>
      </c>
      <c r="Q6" s="9">
        <f>AVERAGE('Table 6'!Q3:Q239)</f>
        <v>561.3636363636364</v>
      </c>
      <c r="R6" s="9">
        <f>AVERAGE('Table 6'!R3:R239)</f>
        <v>26397.53777777778</v>
      </c>
      <c r="S6" s="10">
        <f>AVERAGE('Table 6'!S3:S239)</f>
        <v>248723.7552742616</v>
      </c>
      <c r="T6" s="9">
        <f>AVERAGE('Table 6'!T3:T239)</f>
        <v>706.4368932038835</v>
      </c>
      <c r="U6" s="9">
        <f>AVERAGE('Table 6'!U3:U239)</f>
        <v>2186.8439024390245</v>
      </c>
      <c r="V6" s="9">
        <f>AVERAGE('Table 6'!V3:V239)</f>
        <v>2878.487804878049</v>
      </c>
      <c r="W6" s="9">
        <f>AVERAGE('Table 6'!W3:W239)</f>
        <v>17568.429184549357</v>
      </c>
      <c r="X6" s="9">
        <f>AVERAGE('Table 6'!X3:X239)</f>
        <v>6295.857142857143</v>
      </c>
      <c r="Y6" s="9">
        <f>AVERAGE('Table 6'!Y3:Y239)</f>
        <v>87162.2194092827</v>
      </c>
      <c r="Z6" s="9">
        <f>AVERAGE('Table 6'!Z3:Z239)</f>
        <v>8813.105485232067</v>
      </c>
      <c r="AA6" s="9">
        <f>AVERAGE('Table 6'!AA3:AA239)</f>
        <v>32603.632911392404</v>
      </c>
      <c r="AB6" s="9">
        <f>AVERAGE('Table 6'!AB3:AB239)</f>
        <v>47601.35193133047</v>
      </c>
      <c r="AC6" s="9">
        <f>AVERAGE('Table 6'!AC3:AC239)</f>
        <v>1718.7903930131004</v>
      </c>
      <c r="AD6" s="10">
        <f>AVERAGE('Table 6'!AD3:AD239)</f>
        <v>205441.50632911394</v>
      </c>
      <c r="AE6" s="9">
        <f>AVERAGE('Table 6'!AE3:AE239)</f>
        <v>3528.5584415584417</v>
      </c>
      <c r="AF6" s="9">
        <f>AVERAGE('Table 6'!AF3:AF239)</f>
        <v>26.21834061135371</v>
      </c>
      <c r="AG6" s="9">
        <f>AVERAGE('Table 6'!AG3:AG239)</f>
        <v>158.0438596491228</v>
      </c>
      <c r="AH6" s="9">
        <f>AVERAGE('Table 6'!AH3:AH239)</f>
        <v>3736.842105263158</v>
      </c>
      <c r="AI6" s="9">
        <f>AVERAGE('Table 6'!AI3:AI239)</f>
        <v>37.978070175438596</v>
      </c>
      <c r="AJ6" s="9">
        <f>AVERAGE('Table 6'!AJ3:AJ239)</f>
        <v>183174.15189873418</v>
      </c>
      <c r="AK6" s="9">
        <f>AVERAGE('Table 6'!AK3:AK239)</f>
        <v>9564.383966244726</v>
      </c>
      <c r="AL6" s="10">
        <f>AVERAGE('Table 6'!AL3:AL239)</f>
        <v>2376.4718614718613</v>
      </c>
      <c r="AM6" s="10">
        <f>AVERAGE('Table 6'!AM3:AM239)</f>
        <v>1318201.4641350212</v>
      </c>
      <c r="AN6" s="9">
        <f>AVERAGE('Table 6'!AN3:AN239)</f>
        <v>830917.2911392405</v>
      </c>
      <c r="AO6" s="9">
        <f>AVERAGE('Table 6'!AO3:AO239)</f>
        <v>184285.7594936709</v>
      </c>
      <c r="AP6" s="9">
        <f>AVERAGE('Table 6'!AP3:AP239)</f>
        <v>312562.7974683544</v>
      </c>
      <c r="AQ6" s="10">
        <f>AVERAGE('Table 6'!AQ3:AQ239)</f>
        <v>1327765.8481012657</v>
      </c>
    </row>
    <row r="7" spans="1:43" s="12" customFormat="1" ht="12.75">
      <c r="A7" s="5"/>
      <c r="B7" s="6" t="s">
        <v>377</v>
      </c>
      <c r="C7" s="7">
        <v>8844</v>
      </c>
      <c r="D7" s="9">
        <f>MEDIAN('Table 6'!D3:D239)</f>
        <v>243417</v>
      </c>
      <c r="E7" s="9">
        <f>MEDIAN('Table 6'!E3:E239)</f>
        <v>42453</v>
      </c>
      <c r="F7" s="9">
        <f>MEDIAN('Table 6'!F3:F239)</f>
        <v>0</v>
      </c>
      <c r="G7" s="10">
        <f>MEDIAN('Table 6'!G3:G239)</f>
        <v>302302</v>
      </c>
      <c r="H7" s="10">
        <f>MEDIAN('Table 6'!H3:H239)</f>
        <v>10749</v>
      </c>
      <c r="I7" s="9">
        <f>MEDIAN('Table 6'!I3:I239)</f>
        <v>13951</v>
      </c>
      <c r="J7" s="9">
        <f>MEDIAN('Table 6'!J3:J239)</f>
        <v>8450.5</v>
      </c>
      <c r="K7" s="9">
        <f>MEDIAN('Table 6'!K3:K239)</f>
        <v>328</v>
      </c>
      <c r="L7" s="9">
        <f>MEDIAN('Table 6'!L3:L239)</f>
        <v>9806</v>
      </c>
      <c r="M7" s="9">
        <f>MEDIAN('Table 6'!M3:M239)</f>
        <v>19089</v>
      </c>
      <c r="N7" s="9">
        <f>MEDIAN('Table 6'!N3:N239)</f>
        <v>15745.5</v>
      </c>
      <c r="O7" s="9">
        <f>MEDIAN('Table 6'!O3:O239)</f>
        <v>50</v>
      </c>
      <c r="P7" s="9">
        <f>MEDIAN('Table 6'!P3:P239)</f>
        <v>0</v>
      </c>
      <c r="Q7" s="9">
        <f>MEDIAN('Table 6'!Q3:Q239)</f>
        <v>0</v>
      </c>
      <c r="R7" s="9">
        <f>MEDIAN('Table 6'!R3:R239)</f>
        <v>1396</v>
      </c>
      <c r="S7" s="10">
        <f>MEDIAN('Table 6'!S3:S239)</f>
        <v>90730</v>
      </c>
      <c r="T7" s="9">
        <f>MEDIAN('Table 6'!T3:T239)</f>
        <v>0</v>
      </c>
      <c r="U7" s="9">
        <f>MEDIAN('Table 6'!U3:U239)</f>
        <v>0</v>
      </c>
      <c r="V7" s="9">
        <f>MEDIAN('Table 6'!V3:V239)</f>
        <v>0</v>
      </c>
      <c r="W7" s="9">
        <f>MEDIAN('Table 6'!W3:W239)</f>
        <v>4413</v>
      </c>
      <c r="X7" s="9">
        <f>MEDIAN('Table 6'!X3:X239)</f>
        <v>0</v>
      </c>
      <c r="Y7" s="9">
        <f>MEDIAN('Table 6'!Y3:Y239)</f>
        <v>28191</v>
      </c>
      <c r="Z7" s="9">
        <f>MEDIAN('Table 6'!Z3:Z239)</f>
        <v>3263</v>
      </c>
      <c r="AA7" s="9">
        <f>MEDIAN('Table 6'!AA3:AA239)</f>
        <v>9340</v>
      </c>
      <c r="AB7" s="9">
        <f>MEDIAN('Table 6'!AB3:AB239)</f>
        <v>6000</v>
      </c>
      <c r="AC7" s="9">
        <f>MEDIAN('Table 6'!AC3:AC239)</f>
        <v>0</v>
      </c>
      <c r="AD7" s="10">
        <f>MEDIAN('Table 6'!AD3:AD239)</f>
        <v>66453</v>
      </c>
      <c r="AE7" s="9">
        <f>MEDIAN('Table 6'!AE3:AE239)</f>
        <v>0</v>
      </c>
      <c r="AF7" s="9">
        <f>MEDIAN('Table 6'!AF3:AF239)</f>
        <v>0</v>
      </c>
      <c r="AG7" s="9">
        <f>MEDIAN('Table 6'!AG3:AG239)</f>
        <v>0</v>
      </c>
      <c r="AH7" s="9">
        <f>MEDIAN('Table 6'!AH3:AH239)</f>
        <v>0</v>
      </c>
      <c r="AI7" s="9">
        <f>MEDIAN('Table 6'!AI3:AI239)</f>
        <v>0</v>
      </c>
      <c r="AJ7" s="9">
        <f>MEDIAN('Table 6'!AJ3:AJ239)</f>
        <v>54675</v>
      </c>
      <c r="AK7" s="9">
        <f>MEDIAN('Table 6'!AK3:AK239)</f>
        <v>12</v>
      </c>
      <c r="AL7" s="10">
        <f>MEDIAN('Table 6'!AL3:AL239)</f>
        <v>0</v>
      </c>
      <c r="AM7" s="10">
        <f>MEDIAN('Table 6'!AM3:AM239)</f>
        <v>473461</v>
      </c>
      <c r="AN7" s="9">
        <f>MEDIAN('Table 6'!AN3:AN239)</f>
        <v>302302</v>
      </c>
      <c r="AO7" s="9">
        <f>MEDIAN('Table 6'!AO3:AO239)</f>
        <v>50277</v>
      </c>
      <c r="AP7" s="9">
        <f>MEDIAN('Table 6'!AP3:AP239)</f>
        <v>114794</v>
      </c>
      <c r="AQ7" s="10">
        <f>MEDIAN('Table 6'!AQ3:AQ239)</f>
        <v>473461</v>
      </c>
    </row>
    <row r="8" spans="1:43" s="12" customFormat="1" ht="12.75">
      <c r="A8" s="5" t="s">
        <v>378</v>
      </c>
      <c r="B8" s="5"/>
      <c r="C8" s="7"/>
      <c r="G8" s="4"/>
      <c r="H8" s="4"/>
      <c r="S8" s="4"/>
      <c r="AD8" s="4"/>
      <c r="AL8" s="4"/>
      <c r="AM8" s="4"/>
      <c r="AQ8" s="4"/>
    </row>
    <row r="9" spans="1:43" s="12" customFormat="1" ht="12.75">
      <c r="A9" s="5" t="s">
        <v>379</v>
      </c>
      <c r="B9" s="6" t="s">
        <v>380</v>
      </c>
      <c r="C9" s="7">
        <v>3945949</v>
      </c>
      <c r="D9" s="9">
        <f>SUM('Table 6'!D3:D35)</f>
        <v>22891436</v>
      </c>
      <c r="E9" s="9">
        <f>SUM('Table 6'!E3:E35)</f>
        <v>8386622</v>
      </c>
      <c r="F9" s="9">
        <f>SUM('Table 6'!F3:F35)</f>
        <v>13786</v>
      </c>
      <c r="G9" s="10">
        <f>SUM('Table 6'!G3:G35)</f>
        <v>31291844</v>
      </c>
      <c r="H9" s="10">
        <f>SUM('Table 6'!H3:H35)</f>
        <v>1377998</v>
      </c>
      <c r="I9" s="9">
        <f>SUM('Table 6'!I3:I35)</f>
        <v>2061403</v>
      </c>
      <c r="J9" s="9">
        <f>SUM('Table 6'!J3:J35)</f>
        <v>729673</v>
      </c>
      <c r="K9" s="9">
        <f>SUM('Table 6'!K3:K35)</f>
        <v>25526</v>
      </c>
      <c r="L9" s="9">
        <f>SUM('Table 6'!L3:L35)</f>
        <v>756526</v>
      </c>
      <c r="M9" s="9">
        <f>SUM('Table 6'!M3:M35)</f>
        <v>2098453</v>
      </c>
      <c r="N9" s="9">
        <f>SUM('Table 6'!N3:N35)</f>
        <v>2391959</v>
      </c>
      <c r="O9" s="9">
        <f>SUM('Table 6'!O3:O35)</f>
        <v>138889</v>
      </c>
      <c r="P9" s="9">
        <f>SUM('Table 6'!P3:P35)</f>
        <v>37588</v>
      </c>
      <c r="Q9" s="9">
        <f>SUM('Table 6'!Q3:Q35)</f>
        <v>70248</v>
      </c>
      <c r="R9" s="9">
        <f>SUM('Table 6'!R3:R35)</f>
        <v>491301</v>
      </c>
      <c r="S9" s="10">
        <f>SUM('Table 6'!S3:S35)</f>
        <v>8801566</v>
      </c>
      <c r="T9" s="9">
        <f>SUM('Table 6'!T3:T35)</f>
        <v>800</v>
      </c>
      <c r="U9" s="9">
        <f>SUM('Table 6'!U3:U35)</f>
        <v>3117</v>
      </c>
      <c r="V9" s="9">
        <f>SUM('Table 6'!V3:V35)</f>
        <v>3706</v>
      </c>
      <c r="W9" s="9">
        <f>SUM('Table 6'!W3:W35)</f>
        <v>601137</v>
      </c>
      <c r="X9" s="9">
        <f>SUM('Table 6'!X3:X35)</f>
        <v>123645</v>
      </c>
      <c r="Y9" s="9">
        <f>SUM('Table 6'!Y3:Y35)</f>
        <v>3555224</v>
      </c>
      <c r="Z9" s="9">
        <f>SUM('Table 6'!Z3:Z35)</f>
        <v>398780</v>
      </c>
      <c r="AA9" s="9">
        <f>SUM('Table 6'!AA3:AA35)</f>
        <v>814458</v>
      </c>
      <c r="AB9" s="9">
        <f>SUM('Table 6'!AB3:AB35)</f>
        <v>1425855</v>
      </c>
      <c r="AC9" s="9">
        <f>SUM('Table 6'!AC3:AC35)</f>
        <v>57890</v>
      </c>
      <c r="AD9" s="10">
        <f>SUM('Table 6'!AD3:AD35)</f>
        <v>6984612</v>
      </c>
      <c r="AE9" s="9">
        <f>SUM('Table 6'!AE3:AE35)</f>
        <v>382395</v>
      </c>
      <c r="AF9" s="9">
        <f>SUM('Table 6'!AF3:AF35)</f>
        <v>45</v>
      </c>
      <c r="AG9" s="9">
        <f>SUM('Table 6'!AG3:AG35)</f>
        <v>1011</v>
      </c>
      <c r="AH9" s="9">
        <f>SUM('Table 6'!AH3:AH35)</f>
        <v>21275</v>
      </c>
      <c r="AI9" s="9">
        <f>SUM('Table 6'!AI3:AI35)</f>
        <v>549</v>
      </c>
      <c r="AJ9" s="9">
        <f>SUM('Table 6'!AJ3:AJ35)</f>
        <v>6375852</v>
      </c>
      <c r="AK9" s="9">
        <f>SUM('Table 6'!AK3:AK35)</f>
        <v>437502</v>
      </c>
      <c r="AL9" s="10">
        <f>SUM('Table 6'!AL3:AL35)</f>
        <v>32227</v>
      </c>
      <c r="AM9" s="10">
        <f>SUM('Table 6'!AM3:AM35)</f>
        <v>48456020</v>
      </c>
      <c r="AN9" s="9">
        <f>SUM('Table 6'!AN3:AN35)</f>
        <v>31278058</v>
      </c>
      <c r="AO9" s="9">
        <f>SUM('Table 6'!AO3:AO35)</f>
        <v>6657482</v>
      </c>
      <c r="AP9" s="9">
        <f>SUM('Table 6'!AP3:AP35)</f>
        <v>10957982</v>
      </c>
      <c r="AQ9" s="10">
        <f>SUM('Table 6'!AQ3:AQ35)</f>
        <v>48893522</v>
      </c>
    </row>
    <row r="10" spans="2:43" s="12" customFormat="1" ht="12.75">
      <c r="B10" s="6" t="s">
        <v>381</v>
      </c>
      <c r="C10" s="7">
        <v>123311</v>
      </c>
      <c r="D10" s="9">
        <f>AVERAGE('Table 6'!D3:D35)</f>
        <v>693679.8787878788</v>
      </c>
      <c r="E10" s="9">
        <f>AVERAGE('Table 6'!E3:E35)</f>
        <v>254140.0606060606</v>
      </c>
      <c r="F10" s="9">
        <f>AVERAGE('Table 6'!F3:F35)</f>
        <v>430.8125</v>
      </c>
      <c r="G10" s="10">
        <f>AVERAGE('Table 6'!G3:G35)</f>
        <v>948237.696969697</v>
      </c>
      <c r="H10" s="10">
        <f>AVERAGE('Table 6'!H3:H35)</f>
        <v>41757.51515151515</v>
      </c>
      <c r="I10" s="9">
        <f>AVERAGE('Table 6'!I3:I35)</f>
        <v>62466.757575757576</v>
      </c>
      <c r="J10" s="9">
        <f>AVERAGE('Table 6'!J3:J35)</f>
        <v>22111.303030303032</v>
      </c>
      <c r="K10" s="9">
        <f>AVERAGE('Table 6'!K3:K35)</f>
        <v>773.5151515151515</v>
      </c>
      <c r="L10" s="9">
        <f>AVERAGE('Table 6'!L3:L35)</f>
        <v>22925.030303030304</v>
      </c>
      <c r="M10" s="9">
        <f>AVERAGE('Table 6'!M3:M35)</f>
        <v>63589.48484848485</v>
      </c>
      <c r="N10" s="9">
        <f>AVERAGE('Table 6'!N3:N35)</f>
        <v>72483.60606060606</v>
      </c>
      <c r="O10" s="9">
        <f>AVERAGE('Table 6'!O3:O35)</f>
        <v>5341.884615384615</v>
      </c>
      <c r="P10" s="9">
        <f>AVERAGE('Table 6'!P3:P35)</f>
        <v>1566.1666666666667</v>
      </c>
      <c r="Q10" s="9">
        <f>AVERAGE('Table 6'!Q3:Q35)</f>
        <v>3054.2608695652175</v>
      </c>
      <c r="R10" s="9">
        <f>AVERAGE('Table 6'!R3:R35)</f>
        <v>15353.15625</v>
      </c>
      <c r="S10" s="10">
        <f>AVERAGE('Table 6'!S3:S35)</f>
        <v>266714.1212121212</v>
      </c>
      <c r="T10" s="9">
        <f>AVERAGE('Table 6'!T3:T35)</f>
        <v>32</v>
      </c>
      <c r="U10" s="9">
        <f>AVERAGE('Table 6'!U3:U35)</f>
        <v>124.68</v>
      </c>
      <c r="V10" s="9">
        <f>AVERAGE('Table 6'!V3:V35)</f>
        <v>148.24</v>
      </c>
      <c r="W10" s="9">
        <f>AVERAGE('Table 6'!W3:W35)</f>
        <v>18216.272727272728</v>
      </c>
      <c r="X10" s="9">
        <f>AVERAGE('Table 6'!X3:X35)</f>
        <v>3988.548387096774</v>
      </c>
      <c r="Y10" s="9">
        <f>AVERAGE('Table 6'!Y3:Y35)</f>
        <v>107734.06060606061</v>
      </c>
      <c r="Z10" s="9">
        <f>AVERAGE('Table 6'!Z3:Z35)</f>
        <v>12084.242424242424</v>
      </c>
      <c r="AA10" s="9">
        <f>AVERAGE('Table 6'!AA3:AA35)</f>
        <v>24680.545454545456</v>
      </c>
      <c r="AB10" s="9">
        <f>AVERAGE('Table 6'!AB3:AB35)</f>
        <v>43207.72727272727</v>
      </c>
      <c r="AC10" s="9">
        <f>AVERAGE('Table 6'!AC3:AC35)</f>
        <v>1929.6666666666667</v>
      </c>
      <c r="AD10" s="10">
        <f>AVERAGE('Table 6'!AD3:AD35)</f>
        <v>211654.9090909091</v>
      </c>
      <c r="AE10" s="9">
        <f>AVERAGE('Table 6'!AE3:AE35)</f>
        <v>12335.322580645161</v>
      </c>
      <c r="AF10" s="9">
        <f>AVERAGE('Table 6'!AF3:AF35)</f>
        <v>1.4516129032258065</v>
      </c>
      <c r="AG10" s="9">
        <f>AVERAGE('Table 6'!AG3:AG35)</f>
        <v>32.61290322580645</v>
      </c>
      <c r="AH10" s="9">
        <f>AVERAGE('Table 6'!AH3:AH35)</f>
        <v>686.2903225806451</v>
      </c>
      <c r="AI10" s="9">
        <f>AVERAGE('Table 6'!AI3:AI35)</f>
        <v>17.70967741935484</v>
      </c>
      <c r="AJ10" s="9">
        <f>AVERAGE('Table 6'!AJ3:AJ35)</f>
        <v>193207.63636363635</v>
      </c>
      <c r="AK10" s="9">
        <f>AVERAGE('Table 6'!AK3:AK35)</f>
        <v>13257.636363636364</v>
      </c>
      <c r="AL10" s="10">
        <f>AVERAGE('Table 6'!AL3:AL35)</f>
        <v>1074.2333333333333</v>
      </c>
      <c r="AM10" s="10">
        <f>AVERAGE('Table 6'!AM3:AM35)</f>
        <v>1468364.2424242424</v>
      </c>
      <c r="AN10" s="9">
        <f>AVERAGE('Table 6'!AN3:AN35)</f>
        <v>947819.9393939395</v>
      </c>
      <c r="AO10" s="9">
        <f>AVERAGE('Table 6'!AO3:AO35)</f>
        <v>201741.87878787878</v>
      </c>
      <c r="AP10" s="9">
        <f>AVERAGE('Table 6'!AP3:AP35)</f>
        <v>332060.0606060606</v>
      </c>
      <c r="AQ10" s="10">
        <f>AVERAGE('Table 6'!AQ3:AQ35)</f>
        <v>1481621.878787879</v>
      </c>
    </row>
    <row r="11" spans="1:43" s="12" customFormat="1" ht="12.75">
      <c r="A11" s="5" t="s">
        <v>382</v>
      </c>
      <c r="B11" s="6" t="s">
        <v>383</v>
      </c>
      <c r="C11" s="7">
        <v>76342</v>
      </c>
      <c r="D11" s="9">
        <f>MEDIAN('Table 6'!D3:D35)</f>
        <v>213892</v>
      </c>
      <c r="E11" s="9">
        <f>MEDIAN('Table 6'!E3:E35)</f>
        <v>33934</v>
      </c>
      <c r="F11" s="9">
        <f>MEDIAN('Table 6'!F3:F35)</f>
        <v>0</v>
      </c>
      <c r="G11" s="10">
        <f>MEDIAN('Table 6'!G3:G35)</f>
        <v>236163</v>
      </c>
      <c r="H11" s="10">
        <f>MEDIAN('Table 6'!H3:H35)</f>
        <v>10433</v>
      </c>
      <c r="I11" s="9">
        <f>MEDIAN('Table 6'!I3:I35)</f>
        <v>18229</v>
      </c>
      <c r="J11" s="9">
        <f>MEDIAN('Table 6'!J3:J35)</f>
        <v>9344</v>
      </c>
      <c r="K11" s="9">
        <f>MEDIAN('Table 6'!K3:K35)</f>
        <v>240</v>
      </c>
      <c r="L11" s="9">
        <f>MEDIAN('Table 6'!L3:L35)</f>
        <v>8833</v>
      </c>
      <c r="M11" s="9">
        <f>MEDIAN('Table 6'!M3:M35)</f>
        <v>17531</v>
      </c>
      <c r="N11" s="9">
        <f>MEDIAN('Table 6'!N3:N35)</f>
        <v>13947</v>
      </c>
      <c r="O11" s="9">
        <f>MEDIAN('Table 6'!O3:O35)</f>
        <v>23.5</v>
      </c>
      <c r="P11" s="9">
        <f>MEDIAN('Table 6'!P3:P35)</f>
        <v>0</v>
      </c>
      <c r="Q11" s="9">
        <f>MEDIAN('Table 6'!Q3:Q35)</f>
        <v>0</v>
      </c>
      <c r="R11" s="9">
        <f>MEDIAN('Table 6'!R3:R35)</f>
        <v>1191</v>
      </c>
      <c r="S11" s="10">
        <f>MEDIAN('Table 6'!S3:S35)</f>
        <v>90684</v>
      </c>
      <c r="T11" s="9">
        <f>MEDIAN('Table 6'!T3:T35)</f>
        <v>0</v>
      </c>
      <c r="U11" s="9">
        <f>MEDIAN('Table 6'!U3:U35)</f>
        <v>0</v>
      </c>
      <c r="V11" s="9">
        <f>MEDIAN('Table 6'!V3:V35)</f>
        <v>0</v>
      </c>
      <c r="W11" s="9">
        <f>MEDIAN('Table 6'!W3:W35)</f>
        <v>4969</v>
      </c>
      <c r="X11" s="9">
        <f>MEDIAN('Table 6'!X3:X35)</f>
        <v>0</v>
      </c>
      <c r="Y11" s="9">
        <f>MEDIAN('Table 6'!Y3:Y35)</f>
        <v>28191</v>
      </c>
      <c r="Z11" s="9">
        <f>MEDIAN('Table 6'!Z3:Z35)</f>
        <v>2950</v>
      </c>
      <c r="AA11" s="9">
        <f>MEDIAN('Table 6'!AA3:AA35)</f>
        <v>10523</v>
      </c>
      <c r="AB11" s="9">
        <f>MEDIAN('Table 6'!AB3:AB35)</f>
        <v>4104</v>
      </c>
      <c r="AC11" s="9">
        <f>MEDIAN('Table 6'!AC3:AC35)</f>
        <v>0</v>
      </c>
      <c r="AD11" s="10">
        <f>MEDIAN('Table 6'!AD3:AD35)</f>
        <v>65873</v>
      </c>
      <c r="AE11" s="9">
        <f>MEDIAN('Table 6'!AE3:AE35)</f>
        <v>0</v>
      </c>
      <c r="AF11" s="9">
        <f>MEDIAN('Table 6'!AF3:AF35)</f>
        <v>0</v>
      </c>
      <c r="AG11" s="9">
        <f>MEDIAN('Table 6'!AG3:AG35)</f>
        <v>0</v>
      </c>
      <c r="AH11" s="9">
        <f>MEDIAN('Table 6'!AH3:AH35)</f>
        <v>0</v>
      </c>
      <c r="AI11" s="9">
        <f>MEDIAN('Table 6'!AI3:AI35)</f>
        <v>0</v>
      </c>
      <c r="AJ11" s="9">
        <f>MEDIAN('Table 6'!AJ3:AJ35)</f>
        <v>57069</v>
      </c>
      <c r="AK11" s="9">
        <f>MEDIAN('Table 6'!AK3:AK35)</f>
        <v>0</v>
      </c>
      <c r="AL11" s="10">
        <f>MEDIAN('Table 6'!AL3:AL35)</f>
        <v>0</v>
      </c>
      <c r="AM11" s="10">
        <f>MEDIAN('Table 6'!AM3:AM35)</f>
        <v>375690</v>
      </c>
      <c r="AN11" s="9">
        <f>MEDIAN('Table 6'!AN3:AN35)</f>
        <v>236163</v>
      </c>
      <c r="AO11" s="9">
        <f>MEDIAN('Table 6'!AO3:AO35)</f>
        <v>56064</v>
      </c>
      <c r="AP11" s="9">
        <f>MEDIAN('Table 6'!AP3:AP35)</f>
        <v>106476</v>
      </c>
      <c r="AQ11" s="10">
        <f>MEDIAN('Table 6'!AQ3:AQ35)</f>
        <v>376190</v>
      </c>
    </row>
    <row r="12" spans="1:43" s="12" customFormat="1" ht="12.75">
      <c r="A12" s="5"/>
      <c r="B12" s="5"/>
      <c r="C12" s="7"/>
      <c r="G12" s="4"/>
      <c r="H12" s="4"/>
      <c r="S12" s="4"/>
      <c r="AD12" s="4"/>
      <c r="AL12" s="4"/>
      <c r="AM12" s="4"/>
      <c r="AQ12" s="4"/>
    </row>
    <row r="13" spans="1:43" s="12" customFormat="1" ht="12.75">
      <c r="A13" s="5" t="s">
        <v>384</v>
      </c>
      <c r="B13" s="6" t="s">
        <v>385</v>
      </c>
      <c r="C13" s="7">
        <v>1664308</v>
      </c>
      <c r="D13" s="9">
        <f>SUM('Table 6'!D36:D114)</f>
        <v>63835098</v>
      </c>
      <c r="E13" s="9">
        <f>SUM('Table 6'!E36:E114)</f>
        <v>21131008</v>
      </c>
      <c r="F13" s="9">
        <f>SUM('Table 6'!F36:F114)</f>
        <v>79361</v>
      </c>
      <c r="G13" s="10">
        <f>SUM('Table 6'!G36:G114)</f>
        <v>85045467</v>
      </c>
      <c r="H13" s="10">
        <f>SUM('Table 6'!H36:H114)</f>
        <v>3314587</v>
      </c>
      <c r="I13" s="9">
        <f>SUM('Table 6'!I36:I114)</f>
        <v>5256449</v>
      </c>
      <c r="J13" s="9">
        <f>SUM('Table 6'!J36:J114)</f>
        <v>2331729</v>
      </c>
      <c r="K13" s="9">
        <f>SUM('Table 6'!K36:K114)</f>
        <v>428090</v>
      </c>
      <c r="L13" s="9">
        <f>SUM('Table 6'!L36:L114)</f>
        <v>2057379</v>
      </c>
      <c r="M13" s="9">
        <f>SUM('Table 6'!M36:M114)</f>
        <v>5971912</v>
      </c>
      <c r="N13" s="9">
        <f>SUM('Table 6'!N36:N114)</f>
        <v>6394585</v>
      </c>
      <c r="O13" s="9">
        <f>SUM('Table 6'!O36:O114)</f>
        <v>1010894</v>
      </c>
      <c r="P13" s="9">
        <f>SUM('Table 6'!P36:P114)</f>
        <v>58603</v>
      </c>
      <c r="Q13" s="9">
        <f>SUM('Table 6'!Q36:Q114)</f>
        <v>11123</v>
      </c>
      <c r="R13" s="9">
        <f>SUM('Table 6'!R36:R114)</f>
        <v>3508479</v>
      </c>
      <c r="S13" s="10">
        <f>SUM('Table 6'!S36:S114)</f>
        <v>27029243</v>
      </c>
      <c r="T13" s="9">
        <f>SUM('Table 6'!T36:T114)</f>
        <v>141846</v>
      </c>
      <c r="U13" s="9">
        <f>SUM('Table 6'!U36:U114)</f>
        <v>411749</v>
      </c>
      <c r="V13" s="9">
        <f>SUM('Table 6'!V36:V114)</f>
        <v>259902</v>
      </c>
      <c r="W13" s="9">
        <f>SUM('Table 6'!W36:W114)</f>
        <v>1582003</v>
      </c>
      <c r="X13" s="9">
        <f>SUM('Table 6'!X36:X114)</f>
        <v>902011</v>
      </c>
      <c r="Y13" s="9">
        <f>SUM('Table 6'!Y36:Y114)</f>
        <v>8215477</v>
      </c>
      <c r="Z13" s="9">
        <f>SUM('Table 6'!Z36:Z114)</f>
        <v>706300</v>
      </c>
      <c r="AA13" s="9">
        <f>SUM('Table 6'!AA36:AA114)</f>
        <v>3525849</v>
      </c>
      <c r="AB13" s="9">
        <f>SUM('Table 6'!AB36:AB114)</f>
        <v>5775730</v>
      </c>
      <c r="AC13" s="9">
        <f>SUM('Table 6'!AC36:AC114)</f>
        <v>130531</v>
      </c>
      <c r="AD13" s="10">
        <f>SUM('Table 6'!AD36:AD114)</f>
        <v>21651398</v>
      </c>
      <c r="AE13" s="9">
        <f>SUM('Table 6'!AE36:AE114)</f>
        <v>261631</v>
      </c>
      <c r="AF13" s="9">
        <f>SUM('Table 6'!AF36:AF114)</f>
        <v>1674</v>
      </c>
      <c r="AG13" s="9">
        <f>SUM('Table 6'!AG36:AG114)</f>
        <v>8593</v>
      </c>
      <c r="AH13" s="9">
        <f>SUM('Table 6'!AH36:AH114)</f>
        <v>737560</v>
      </c>
      <c r="AI13" s="9">
        <f>SUM('Table 6'!AI36:AI114)</f>
        <v>2500</v>
      </c>
      <c r="AJ13" s="9">
        <f>SUM('Table 6'!AJ36:AJ114)</f>
        <v>19255898</v>
      </c>
      <c r="AK13" s="9">
        <f>SUM('Table 6'!AK36:AK114)</f>
        <v>1374703</v>
      </c>
      <c r="AL13" s="10">
        <f>SUM('Table 6'!AL36:AL114)</f>
        <v>362745</v>
      </c>
      <c r="AM13" s="10">
        <f>SUM('Table 6'!AM36:AM114)</f>
        <v>137040695</v>
      </c>
      <c r="AN13" s="9">
        <f>SUM('Table 6'!AN36:AN114)</f>
        <v>84966106</v>
      </c>
      <c r="AO13" s="9">
        <f>SUM('Table 6'!AO36:AO114)</f>
        <v>19365845</v>
      </c>
      <c r="AP13" s="9">
        <f>SUM('Table 6'!AP36:AP114)</f>
        <v>34083447</v>
      </c>
      <c r="AQ13" s="10">
        <f>SUM('Table 6'!AQ36:AQ114)</f>
        <v>138415398</v>
      </c>
    </row>
    <row r="14" spans="1:43" s="12" customFormat="1" ht="12.75">
      <c r="A14" s="7"/>
      <c r="B14" s="6" t="s">
        <v>386</v>
      </c>
      <c r="C14" s="7">
        <v>21067.189873417723</v>
      </c>
      <c r="D14" s="9">
        <f>AVERAGE('Table 6'!D36:D114)</f>
        <v>808039.2151898735</v>
      </c>
      <c r="E14" s="9">
        <f>AVERAGE('Table 6'!E36:E114)</f>
        <v>267481.11392405065</v>
      </c>
      <c r="F14" s="9">
        <f>AVERAGE('Table 6'!F36:F114)</f>
        <v>1017.4487179487179</v>
      </c>
      <c r="G14" s="10">
        <f>AVERAGE('Table 6'!G36:G114)</f>
        <v>1076524.8987341772</v>
      </c>
      <c r="H14" s="10">
        <f>AVERAGE('Table 6'!H36:H114)</f>
        <v>41956.79746835443</v>
      </c>
      <c r="I14" s="9">
        <f>AVERAGE('Table 6'!I36:I114)</f>
        <v>67390.3717948718</v>
      </c>
      <c r="J14" s="9">
        <f>AVERAGE('Table 6'!J36:J114)</f>
        <v>29515.556962025315</v>
      </c>
      <c r="K14" s="9">
        <f>AVERAGE('Table 6'!K36:K114)</f>
        <v>5488.333333333333</v>
      </c>
      <c r="L14" s="9">
        <f>AVERAGE('Table 6'!L36:L114)</f>
        <v>26042.772151898735</v>
      </c>
      <c r="M14" s="9">
        <f>AVERAGE('Table 6'!M36:M114)</f>
        <v>75593.82278481012</v>
      </c>
      <c r="N14" s="9">
        <f>AVERAGE('Table 6'!N36:N114)</f>
        <v>80944.11392405063</v>
      </c>
      <c r="O14" s="9">
        <f>AVERAGE('Table 6'!O36:O114)</f>
        <v>13301.236842105263</v>
      </c>
      <c r="P14" s="9">
        <f>AVERAGE('Table 6'!P36:P114)</f>
        <v>825.3943661971831</v>
      </c>
      <c r="Q14" s="9">
        <f>AVERAGE('Table 6'!Q36:Q114)</f>
        <v>156.66197183098592</v>
      </c>
      <c r="R14" s="9">
        <f>AVERAGE('Table 6'!R36:R114)</f>
        <v>46164.19736842105</v>
      </c>
      <c r="S14" s="10">
        <f>AVERAGE('Table 6'!S36:S114)</f>
        <v>342142.3164556962</v>
      </c>
      <c r="T14" s="9">
        <f>AVERAGE('Table 6'!T36:T114)</f>
        <v>2026.3714285714286</v>
      </c>
      <c r="U14" s="9">
        <f>AVERAGE('Table 6'!U36:U114)</f>
        <v>5882.128571428571</v>
      </c>
      <c r="V14" s="9">
        <f>AVERAGE('Table 6'!V36:V114)</f>
        <v>3712.885714285714</v>
      </c>
      <c r="W14" s="9">
        <f>AVERAGE('Table 6'!W36:W114)</f>
        <v>20282.089743589742</v>
      </c>
      <c r="X14" s="9">
        <f>AVERAGE('Table 6'!X36:X114)</f>
        <v>11564.24358974359</v>
      </c>
      <c r="Y14" s="9">
        <f>AVERAGE('Table 6'!Y36:Y114)</f>
        <v>103993.37974683545</v>
      </c>
      <c r="Z14" s="9">
        <f>AVERAGE('Table 6'!Z36:Z114)</f>
        <v>8940.506329113925</v>
      </c>
      <c r="AA14" s="9">
        <f>AVERAGE('Table 6'!AA36:AA114)</f>
        <v>44631</v>
      </c>
      <c r="AB14" s="9">
        <f>AVERAGE('Table 6'!AB36:AB114)</f>
        <v>75009.48051948052</v>
      </c>
      <c r="AC14" s="9">
        <f>AVERAGE('Table 6'!AC36:AC114)</f>
        <v>1695.2077922077922</v>
      </c>
      <c r="AD14" s="10">
        <f>AVERAGE('Table 6'!AD36:AD114)</f>
        <v>274068.32911392406</v>
      </c>
      <c r="AE14" s="9">
        <f>AVERAGE('Table 6'!AE36:AE114)</f>
        <v>3354.24358974359</v>
      </c>
      <c r="AF14" s="9">
        <f>AVERAGE('Table 6'!AF36:AF114)</f>
        <v>21.46153846153846</v>
      </c>
      <c r="AG14" s="9">
        <f>AVERAGE('Table 6'!AG36:AG114)</f>
        <v>110.16666666666667</v>
      </c>
      <c r="AH14" s="9">
        <f>AVERAGE('Table 6'!AH36:AH114)</f>
        <v>9455.897435897436</v>
      </c>
      <c r="AI14" s="9">
        <f>AVERAGE('Table 6'!AI36:AI114)</f>
        <v>32.05128205128205</v>
      </c>
      <c r="AJ14" s="9">
        <f>AVERAGE('Table 6'!AJ36:AJ114)</f>
        <v>243745.54430379748</v>
      </c>
      <c r="AK14" s="9">
        <f>AVERAGE('Table 6'!AK36:AK114)</f>
        <v>17401.303797468354</v>
      </c>
      <c r="AL14" s="10">
        <f>AVERAGE('Table 6'!AL36:AL114)</f>
        <v>4650.576923076923</v>
      </c>
      <c r="AM14" s="10">
        <f>AVERAGE('Table 6'!AM36:AM114)</f>
        <v>1734692.3417721519</v>
      </c>
      <c r="AN14" s="9">
        <f>AVERAGE('Table 6'!AN36:AN114)</f>
        <v>1075520.329113924</v>
      </c>
      <c r="AO14" s="9">
        <f>AVERAGE('Table 6'!AO36:AO114)</f>
        <v>245137.27848101265</v>
      </c>
      <c r="AP14" s="9">
        <f>AVERAGE('Table 6'!AP36:AP114)</f>
        <v>431436.03797468357</v>
      </c>
      <c r="AQ14" s="10">
        <f>AVERAGE('Table 6'!AQ36:AQ114)</f>
        <v>1752093.6455696202</v>
      </c>
    </row>
    <row r="15" spans="1:43" s="12" customFormat="1" ht="12.75">
      <c r="A15" s="5" t="s">
        <v>387</v>
      </c>
      <c r="B15" s="6" t="s">
        <v>388</v>
      </c>
      <c r="C15" s="7">
        <v>19500</v>
      </c>
      <c r="D15" s="9">
        <f>MEDIAN('Table 6'!D36:D114)</f>
        <v>283622</v>
      </c>
      <c r="E15" s="9">
        <f>MEDIAN('Table 6'!E36:E114)</f>
        <v>51175</v>
      </c>
      <c r="F15" s="9">
        <f>MEDIAN('Table 6'!F36:F114)</f>
        <v>0</v>
      </c>
      <c r="G15" s="10">
        <f>MEDIAN('Table 6'!G36:G114)</f>
        <v>342316</v>
      </c>
      <c r="H15" s="10">
        <f>MEDIAN('Table 6'!H36:H114)</f>
        <v>10538</v>
      </c>
      <c r="I15" s="9">
        <f>MEDIAN('Table 6'!I36:I114)</f>
        <v>19095.5</v>
      </c>
      <c r="J15" s="9">
        <f>MEDIAN('Table 6'!J36:J114)</f>
        <v>9604</v>
      </c>
      <c r="K15" s="9">
        <f>MEDIAN('Table 6'!K36:K114)</f>
        <v>485</v>
      </c>
      <c r="L15" s="9">
        <f>MEDIAN('Table 6'!L36:L114)</f>
        <v>10973</v>
      </c>
      <c r="M15" s="9">
        <f>MEDIAN('Table 6'!M36:M114)</f>
        <v>19222</v>
      </c>
      <c r="N15" s="9">
        <f>MEDIAN('Table 6'!N36:N114)</f>
        <v>18288</v>
      </c>
      <c r="O15" s="9">
        <f>MEDIAN('Table 6'!O36:O114)</f>
        <v>65.5</v>
      </c>
      <c r="P15" s="9">
        <f>MEDIAN('Table 6'!P36:P114)</f>
        <v>0</v>
      </c>
      <c r="Q15" s="9">
        <f>MEDIAN('Table 6'!Q36:Q114)</f>
        <v>0</v>
      </c>
      <c r="R15" s="9">
        <f>MEDIAN('Table 6'!R36:R114)</f>
        <v>1691.5</v>
      </c>
      <c r="S15" s="10">
        <f>MEDIAN('Table 6'!S36:S114)</f>
        <v>99238</v>
      </c>
      <c r="T15" s="9">
        <f>MEDIAN('Table 6'!T36:T114)</f>
        <v>0</v>
      </c>
      <c r="U15" s="9">
        <f>MEDIAN('Table 6'!U36:U114)</f>
        <v>0</v>
      </c>
      <c r="V15" s="9">
        <f>MEDIAN('Table 6'!V36:V114)</f>
        <v>0</v>
      </c>
      <c r="W15" s="9">
        <f>MEDIAN('Table 6'!W36:W114)</f>
        <v>5428.5</v>
      </c>
      <c r="X15" s="9">
        <f>MEDIAN('Table 6'!X36:X114)</f>
        <v>0</v>
      </c>
      <c r="Y15" s="9">
        <f>MEDIAN('Table 6'!Y36:Y114)</f>
        <v>33758</v>
      </c>
      <c r="Z15" s="9">
        <f>MEDIAN('Table 6'!Z36:Z114)</f>
        <v>4301</v>
      </c>
      <c r="AA15" s="9">
        <f>MEDIAN('Table 6'!AA36:AA114)</f>
        <v>11745</v>
      </c>
      <c r="AB15" s="9">
        <f>MEDIAN('Table 6'!AB36:AB114)</f>
        <v>8467</v>
      </c>
      <c r="AC15" s="9">
        <f>MEDIAN('Table 6'!AC36:AC114)</f>
        <v>0</v>
      </c>
      <c r="AD15" s="10">
        <f>MEDIAN('Table 6'!AD36:AD114)</f>
        <v>70914</v>
      </c>
      <c r="AE15" s="9">
        <f>MEDIAN('Table 6'!AE36:AE114)</f>
        <v>0</v>
      </c>
      <c r="AF15" s="9">
        <f>MEDIAN('Table 6'!AF36:AF114)</f>
        <v>0</v>
      </c>
      <c r="AG15" s="9">
        <f>MEDIAN('Table 6'!AG36:AG114)</f>
        <v>0</v>
      </c>
      <c r="AH15" s="9">
        <f>MEDIAN('Table 6'!AH36:AH114)</f>
        <v>0</v>
      </c>
      <c r="AI15" s="9">
        <f>MEDIAN('Table 6'!AI36:AI114)</f>
        <v>0</v>
      </c>
      <c r="AJ15" s="9">
        <f>MEDIAN('Table 6'!AJ36:AJ114)</f>
        <v>56615</v>
      </c>
      <c r="AK15" s="9">
        <f>MEDIAN('Table 6'!AK36:AK114)</f>
        <v>0</v>
      </c>
      <c r="AL15" s="10">
        <f>MEDIAN('Table 6'!AL36:AL114)</f>
        <v>0</v>
      </c>
      <c r="AM15" s="10">
        <f>MEDIAN('Table 6'!AM36:AM114)</f>
        <v>558312</v>
      </c>
      <c r="AN15" s="9">
        <f>MEDIAN('Table 6'!AN36:AN114)</f>
        <v>337784</v>
      </c>
      <c r="AO15" s="9">
        <f>MEDIAN('Table 6'!AO36:AO114)</f>
        <v>56615</v>
      </c>
      <c r="AP15" s="9">
        <f>MEDIAN('Table 6'!AP36:AP114)</f>
        <v>126719</v>
      </c>
      <c r="AQ15" s="10">
        <f>MEDIAN('Table 6'!AQ36:AQ114)</f>
        <v>558645</v>
      </c>
    </row>
    <row r="16" spans="1:43" s="12" customFormat="1" ht="12.75">
      <c r="A16" s="5"/>
      <c r="B16" s="5"/>
      <c r="C16" s="5"/>
      <c r="G16" s="4"/>
      <c r="H16" s="4"/>
      <c r="S16" s="4"/>
      <c r="AD16" s="4"/>
      <c r="AL16" s="4"/>
      <c r="AM16" s="4"/>
      <c r="AQ16" s="4"/>
    </row>
    <row r="17" spans="1:43" s="12" customFormat="1" ht="12.75">
      <c r="A17" s="5" t="s">
        <v>389</v>
      </c>
      <c r="B17" s="6" t="s">
        <v>385</v>
      </c>
      <c r="C17" s="7">
        <v>489886</v>
      </c>
      <c r="D17" s="9">
        <f>SUM('Table 6'!D115:D239)</f>
        <v>62357285</v>
      </c>
      <c r="E17" s="9">
        <f>SUM('Table 6'!E115:E239)</f>
        <v>18325949</v>
      </c>
      <c r="F17" s="9">
        <f>SUM('Table 6'!F115:F239)</f>
        <v>240281</v>
      </c>
      <c r="G17" s="10">
        <f>SUM('Table 6'!G115:G239)</f>
        <v>80923515</v>
      </c>
      <c r="H17" s="10">
        <f>SUM('Table 6'!H115:H239)</f>
        <v>2823169</v>
      </c>
      <c r="I17" s="9">
        <f>SUM('Table 6'!I115:I239)</f>
        <v>5408015</v>
      </c>
      <c r="J17" s="9">
        <f>SUM('Table 6'!J115:J239)</f>
        <v>2527177</v>
      </c>
      <c r="K17" s="9">
        <f>SUM('Table 6'!K115:K239)</f>
        <v>177766</v>
      </c>
      <c r="L17" s="9">
        <f>SUM('Table 6'!L115:L239)</f>
        <v>1918268</v>
      </c>
      <c r="M17" s="9">
        <f>SUM('Table 6'!M115:M239)</f>
        <v>5626508</v>
      </c>
      <c r="N17" s="9">
        <f>SUM('Table 6'!N115:N239)</f>
        <v>4164406</v>
      </c>
      <c r="O17" s="9">
        <f>SUM('Table 6'!O115:O239)</f>
        <v>407526</v>
      </c>
      <c r="P17" s="9">
        <f>SUM('Table 6'!P115:P239)</f>
        <v>917610</v>
      </c>
      <c r="Q17" s="9">
        <f>SUM('Table 6'!Q115:Q239)</f>
        <v>29779</v>
      </c>
      <c r="R17" s="9">
        <f>SUM('Table 6'!R115:R239)</f>
        <v>1939666</v>
      </c>
      <c r="S17" s="10">
        <f>SUM('Table 6'!S115:S239)</f>
        <v>23116721</v>
      </c>
      <c r="T17" s="9">
        <f>SUM('Table 6'!T115:T239)</f>
        <v>2880</v>
      </c>
      <c r="U17" s="9">
        <f>SUM('Table 6'!U115:U239)</f>
        <v>33437</v>
      </c>
      <c r="V17" s="9">
        <f>SUM('Table 6'!V115:V239)</f>
        <v>326482</v>
      </c>
      <c r="W17" s="9">
        <f>SUM('Table 6'!W115:W239)</f>
        <v>1910304</v>
      </c>
      <c r="X17" s="9">
        <f>SUM('Table 6'!X115:X239)</f>
        <v>428687</v>
      </c>
      <c r="Y17" s="9">
        <f>SUM('Table 6'!Y115:Y239)</f>
        <v>8886745</v>
      </c>
      <c r="Z17" s="9">
        <f>SUM('Table 6'!Z115:Z239)</f>
        <v>983626</v>
      </c>
      <c r="AA17" s="9">
        <f>SUM('Table 6'!AA115:AA239)</f>
        <v>3386754</v>
      </c>
      <c r="AB17" s="9">
        <f>SUM('Table 6'!AB115:AB239)</f>
        <v>3889530</v>
      </c>
      <c r="AC17" s="9">
        <f>SUM('Table 6'!AC115:AC239)</f>
        <v>205182</v>
      </c>
      <c r="AD17" s="10">
        <f>SUM('Table 6'!AD115:AD239)</f>
        <v>20053627</v>
      </c>
      <c r="AE17" s="9">
        <f>SUM('Table 6'!AE115:AE239)</f>
        <v>171071</v>
      </c>
      <c r="AF17" s="9">
        <f>SUM('Table 6'!AF115:AF239)</f>
        <v>4285</v>
      </c>
      <c r="AG17" s="9">
        <f>SUM('Table 6'!AG115:AG239)</f>
        <v>26430</v>
      </c>
      <c r="AH17" s="9">
        <f>SUM('Table 6'!AH115:AH239)</f>
        <v>93165</v>
      </c>
      <c r="AI17" s="9">
        <f>SUM('Table 6'!AI115:AI239)</f>
        <v>5610</v>
      </c>
      <c r="AJ17" s="9">
        <f>SUM('Table 6'!AJ115:AJ239)</f>
        <v>17780524</v>
      </c>
      <c r="AK17" s="9">
        <f>SUM('Table 6'!AK115:AK239)</f>
        <v>454554</v>
      </c>
      <c r="AL17" s="10">
        <f>SUM('Table 6'!AL115:AL239)</f>
        <v>153993</v>
      </c>
      <c r="AM17" s="10">
        <f>SUM('Table 6'!AM115:AM239)</f>
        <v>126917032</v>
      </c>
      <c r="AN17" s="9">
        <f>SUM('Table 6'!AN115:AN239)</f>
        <v>80683234</v>
      </c>
      <c r="AO17" s="9">
        <f>SUM('Table 6'!AO115:AO239)</f>
        <v>17652398</v>
      </c>
      <c r="AP17" s="9">
        <f>SUM('Table 6'!AP115:AP239)</f>
        <v>29035954</v>
      </c>
      <c r="AQ17" s="10">
        <f>SUM('Table 6'!AQ115:AQ239)</f>
        <v>127371586</v>
      </c>
    </row>
    <row r="18" spans="2:43" s="12" customFormat="1" ht="12.75">
      <c r="B18" s="6" t="s">
        <v>386</v>
      </c>
      <c r="C18" s="25">
        <v>3919.088</v>
      </c>
      <c r="D18" s="9">
        <f>AVERAGE('Table 6'!D115:D239)</f>
        <v>498858.28</v>
      </c>
      <c r="E18" s="9">
        <f>AVERAGE('Table 6'!E115:E239)</f>
        <v>146607.592</v>
      </c>
      <c r="F18" s="9">
        <f>AVERAGE('Table 6'!F115:F239)</f>
        <v>2019.1680672268908</v>
      </c>
      <c r="G18" s="10">
        <f>AVERAGE('Table 6'!G115:G239)</f>
        <v>647388.12</v>
      </c>
      <c r="H18" s="10">
        <f>AVERAGE('Table 6'!H115:H239)</f>
        <v>23140.72950819672</v>
      </c>
      <c r="I18" s="9">
        <f>AVERAGE('Table 6'!I115:I239)</f>
        <v>43613.02419354839</v>
      </c>
      <c r="J18" s="9">
        <f>AVERAGE('Table 6'!J115:J239)</f>
        <v>20380.459677419356</v>
      </c>
      <c r="K18" s="9">
        <f>AVERAGE('Table 6'!K115:K239)</f>
        <v>1433.5967741935483</v>
      </c>
      <c r="L18" s="9">
        <f>AVERAGE('Table 6'!L115:L239)</f>
        <v>15346.144</v>
      </c>
      <c r="M18" s="9">
        <f>AVERAGE('Table 6'!M115:M239)</f>
        <v>45012.064</v>
      </c>
      <c r="N18" s="9">
        <f>AVERAGE('Table 6'!N115:N239)</f>
        <v>33583.91935483871</v>
      </c>
      <c r="O18" s="9">
        <f>AVERAGE('Table 6'!O115:O239)</f>
        <v>3483.128205128205</v>
      </c>
      <c r="P18" s="9">
        <f>AVERAGE('Table 6'!P115:P239)</f>
        <v>8575.794392523365</v>
      </c>
      <c r="Q18" s="9">
        <f>AVERAGE('Table 6'!Q115:Q239)</f>
        <v>286.33653846153845</v>
      </c>
      <c r="R18" s="9">
        <f>AVERAGE('Table 6'!R115:R239)</f>
        <v>16578.34188034188</v>
      </c>
      <c r="S18" s="10">
        <f>AVERAGE('Table 6'!S115:S239)</f>
        <v>184933.768</v>
      </c>
      <c r="T18" s="9">
        <f>AVERAGE('Table 6'!T115:T239)</f>
        <v>25.945945945945947</v>
      </c>
      <c r="U18" s="9">
        <f>AVERAGE('Table 6'!U115:U239)</f>
        <v>303.9727272727273</v>
      </c>
      <c r="V18" s="9">
        <f>AVERAGE('Table 6'!V115:V239)</f>
        <v>2968.018181818182</v>
      </c>
      <c r="W18" s="9">
        <f>AVERAGE('Table 6'!W115:W239)</f>
        <v>15658.22950819672</v>
      </c>
      <c r="X18" s="9">
        <f>AVERAGE('Table 6'!X115:X239)</f>
        <v>3513.8278688524592</v>
      </c>
      <c r="Y18" s="9">
        <f>AVERAGE('Table 6'!Y115:Y239)</f>
        <v>71093.96</v>
      </c>
      <c r="Z18" s="9">
        <f>AVERAGE('Table 6'!Z115:Z239)</f>
        <v>7869.008</v>
      </c>
      <c r="AA18" s="9">
        <f>AVERAGE('Table 6'!AA115:AA239)</f>
        <v>27094.032</v>
      </c>
      <c r="AB18" s="9">
        <f>AVERAGE('Table 6'!AB115:AB239)</f>
        <v>31622.19512195122</v>
      </c>
      <c r="AC18" s="9">
        <f>AVERAGE('Table 6'!AC115:AC239)</f>
        <v>1681.8196721311476</v>
      </c>
      <c r="AD18" s="10">
        <f>AVERAGE('Table 6'!AD115:AD239)</f>
        <v>160429.016</v>
      </c>
      <c r="AE18" s="9">
        <f>AVERAGE('Table 6'!AE115:AE239)</f>
        <v>1402.22131147541</v>
      </c>
      <c r="AF18" s="9">
        <f>AVERAGE('Table 6'!AF115:AF239)</f>
        <v>35.708333333333336</v>
      </c>
      <c r="AG18" s="9">
        <f>AVERAGE('Table 6'!AG115:AG239)</f>
        <v>222.10084033613447</v>
      </c>
      <c r="AH18" s="9">
        <f>AVERAGE('Table 6'!AH115:AH239)</f>
        <v>782.8991596638656</v>
      </c>
      <c r="AI18" s="9">
        <f>AVERAGE('Table 6'!AI115:AI239)</f>
        <v>47.142857142857146</v>
      </c>
      <c r="AJ18" s="9">
        <f>AVERAGE('Table 6'!AJ115:AJ239)</f>
        <v>142244.192</v>
      </c>
      <c r="AK18" s="9">
        <f>AVERAGE('Table 6'!AK115:AK239)</f>
        <v>3636.432</v>
      </c>
      <c r="AL18" s="10">
        <f>AVERAGE('Table 6'!AL115:AL239)</f>
        <v>1251.9756097560976</v>
      </c>
      <c r="AM18" s="10">
        <f>AVERAGE('Table 6'!AM115:AM239)</f>
        <v>1015336.256</v>
      </c>
      <c r="AN18" s="9">
        <f>AVERAGE('Table 6'!AN115:AN239)</f>
        <v>645465.872</v>
      </c>
      <c r="AO18" s="9">
        <f>AVERAGE('Table 6'!AO115:AO239)</f>
        <v>141219.184</v>
      </c>
      <c r="AP18" s="9">
        <f>AVERAGE('Table 6'!AP115:AP239)</f>
        <v>232287.632</v>
      </c>
      <c r="AQ18" s="10">
        <f>AVERAGE('Table 6'!AQ115:AQ239)</f>
        <v>1018972.688</v>
      </c>
    </row>
    <row r="19" spans="1:43" s="12" customFormat="1" ht="12.75">
      <c r="A19" s="5" t="s">
        <v>390</v>
      </c>
      <c r="B19" s="6" t="s">
        <v>388</v>
      </c>
      <c r="C19" s="25">
        <v>3180</v>
      </c>
      <c r="D19" s="9">
        <f>MEDIAN('Table 6'!D115:D239)</f>
        <v>224775</v>
      </c>
      <c r="E19" s="9">
        <f>MEDIAN('Table 6'!E115:E239)</f>
        <v>42453</v>
      </c>
      <c r="F19" s="9">
        <f>MEDIAN('Table 6'!F115:F239)</f>
        <v>0</v>
      </c>
      <c r="G19" s="10">
        <f>MEDIAN('Table 6'!G115:G239)</f>
        <v>273301</v>
      </c>
      <c r="H19" s="10">
        <f>MEDIAN('Table 6'!H115:H239)</f>
        <v>11272</v>
      </c>
      <c r="I19" s="9">
        <f>MEDIAN('Table 6'!I115:I239)</f>
        <v>10962.5</v>
      </c>
      <c r="J19" s="9">
        <f>MEDIAN('Table 6'!J115:J239)</f>
        <v>8144</v>
      </c>
      <c r="K19" s="9">
        <f>MEDIAN('Table 6'!K115:K239)</f>
        <v>365.5</v>
      </c>
      <c r="L19" s="9">
        <f>MEDIAN('Table 6'!L115:L239)</f>
        <v>9632</v>
      </c>
      <c r="M19" s="9">
        <f>MEDIAN('Table 6'!M115:M239)</f>
        <v>19096</v>
      </c>
      <c r="N19" s="9">
        <f>MEDIAN('Table 6'!N115:N239)</f>
        <v>13170</v>
      </c>
      <c r="O19" s="9">
        <f>MEDIAN('Table 6'!O115:O239)</f>
        <v>80</v>
      </c>
      <c r="P19" s="9">
        <f>MEDIAN('Table 6'!P115:P239)</f>
        <v>0</v>
      </c>
      <c r="Q19" s="9">
        <f>MEDIAN('Table 6'!Q115:Q239)</f>
        <v>0</v>
      </c>
      <c r="R19" s="9">
        <f>MEDIAN('Table 6'!R115:R239)</f>
        <v>1428</v>
      </c>
      <c r="S19" s="10">
        <f>MEDIAN('Table 6'!S115:S239)</f>
        <v>83957</v>
      </c>
      <c r="T19" s="9">
        <f>MEDIAN('Table 6'!T115:T239)</f>
        <v>0</v>
      </c>
      <c r="U19" s="9">
        <f>MEDIAN('Table 6'!U115:U239)</f>
        <v>0</v>
      </c>
      <c r="V19" s="9">
        <f>MEDIAN('Table 6'!V115:V239)</f>
        <v>0</v>
      </c>
      <c r="W19" s="9">
        <f>MEDIAN('Table 6'!W115:W239)</f>
        <v>3996.5</v>
      </c>
      <c r="X19" s="9">
        <f>MEDIAN('Table 6'!X115:X239)</f>
        <v>0</v>
      </c>
      <c r="Y19" s="9">
        <f>MEDIAN('Table 6'!Y115:Y239)</f>
        <v>25584</v>
      </c>
      <c r="Z19" s="9">
        <f>MEDIAN('Table 6'!Z115:Z239)</f>
        <v>3007</v>
      </c>
      <c r="AA19" s="9">
        <f>MEDIAN('Table 6'!AA115:AA239)</f>
        <v>7675</v>
      </c>
      <c r="AB19" s="9">
        <f>MEDIAN('Table 6'!AB115:AB239)</f>
        <v>5146</v>
      </c>
      <c r="AC19" s="9">
        <f>MEDIAN('Table 6'!AC115:AC239)</f>
        <v>0</v>
      </c>
      <c r="AD19" s="10">
        <f>MEDIAN('Table 6'!AD115:AD239)</f>
        <v>64329</v>
      </c>
      <c r="AE19" s="9">
        <f>MEDIAN('Table 6'!AE115:AE239)</f>
        <v>0</v>
      </c>
      <c r="AF19" s="9">
        <f>MEDIAN('Table 6'!AF115:AF239)</f>
        <v>0</v>
      </c>
      <c r="AG19" s="9">
        <f>MEDIAN('Table 6'!AG115:AG239)</f>
        <v>0</v>
      </c>
      <c r="AH19" s="9">
        <f>MEDIAN('Table 6'!AH115:AH239)</f>
        <v>0</v>
      </c>
      <c r="AI19" s="9">
        <f>MEDIAN('Table 6'!AI115:AI239)</f>
        <v>0</v>
      </c>
      <c r="AJ19" s="9">
        <f>MEDIAN('Table 6'!AJ115:AJ239)</f>
        <v>50018</v>
      </c>
      <c r="AK19" s="9">
        <f>MEDIAN('Table 6'!AK115:AK239)</f>
        <v>60</v>
      </c>
      <c r="AL19" s="10">
        <f>MEDIAN('Table 6'!AL115:AL239)</f>
        <v>0</v>
      </c>
      <c r="AM19" s="10">
        <f>MEDIAN('Table 6'!AM115:AM239)</f>
        <v>442303</v>
      </c>
      <c r="AN19" s="9">
        <f>MEDIAN('Table 6'!AN115:AN239)</f>
        <v>273301</v>
      </c>
      <c r="AO19" s="9">
        <f>MEDIAN('Table 6'!AO115:AO239)</f>
        <v>47050</v>
      </c>
      <c r="AP19" s="9">
        <f>MEDIAN('Table 6'!AP115:AP239)</f>
        <v>112820</v>
      </c>
      <c r="AQ19" s="10">
        <f>MEDIAN('Table 6'!AQ115:AQ239)</f>
        <v>444625</v>
      </c>
    </row>
    <row r="20" spans="1:2" ht="12.75">
      <c r="A20" s="26"/>
      <c r="B20" s="26"/>
    </row>
    <row r="21" spans="1:3" ht="26.25" customHeight="1">
      <c r="A21" s="93" t="s">
        <v>391</v>
      </c>
      <c r="B21" s="93"/>
      <c r="C21" s="93"/>
    </row>
  </sheetData>
  <sheetProtection/>
  <mergeCells count="8">
    <mergeCell ref="AE2:AL2"/>
    <mergeCell ref="AN2:AQ2"/>
    <mergeCell ref="A21:C21"/>
    <mergeCell ref="A1:C1"/>
    <mergeCell ref="D1:AE1"/>
    <mergeCell ref="D2:G2"/>
    <mergeCell ref="I2:S2"/>
    <mergeCell ref="T2:AD2"/>
  </mergeCells>
  <printOptions horizontalCentered="1"/>
  <pageMargins left="0.7" right="0.7" top="0.75" bottom="0.75" header="0.3" footer="0.3"/>
  <pageSetup fitToWidth="0" horizontalDpi="600" verticalDpi="600" orientation="landscape" pageOrder="overThenDown" scale="90" r:id="rId1"/>
  <headerFooter>
    <oddHeader>&amp;C2016 Indiana Public Library Statistics
Summary of Library Operating Expenditures</oddHeader>
    <oddFooter>&amp;LIndiana State Library
Library Development Office&amp;CLast modified: 3/31/2017&amp;R&amp;P</oddFooter>
  </headerFooter>
  <ignoredErrors>
    <ignoredError sqref="D5:AQ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9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49.140625" style="12" customWidth="1"/>
    <col min="2" max="2" width="14.57421875" style="12" customWidth="1"/>
    <col min="3" max="3" width="13.8515625" style="12" customWidth="1"/>
    <col min="4" max="4" width="15.57421875" style="12" customWidth="1"/>
    <col min="5" max="5" width="17.421875" style="12" customWidth="1"/>
    <col min="6" max="16384" width="9.140625" style="11" customWidth="1"/>
  </cols>
  <sheetData>
    <row r="1" spans="1:3" ht="25.5">
      <c r="A1" s="13" t="s">
        <v>404</v>
      </c>
      <c r="B1" s="36"/>
      <c r="C1" s="36"/>
    </row>
    <row r="2" spans="1:5" ht="38.25">
      <c r="A2" s="2" t="s">
        <v>0</v>
      </c>
      <c r="B2" s="2" t="s">
        <v>1</v>
      </c>
      <c r="C2" s="2" t="s">
        <v>22</v>
      </c>
      <c r="D2" s="80" t="s">
        <v>372</v>
      </c>
      <c r="E2" s="2" t="s">
        <v>373</v>
      </c>
    </row>
    <row r="3" spans="1:5" ht="12.75">
      <c r="A3" s="17" t="s">
        <v>199</v>
      </c>
      <c r="B3" s="18" t="s">
        <v>200</v>
      </c>
      <c r="C3" s="19">
        <v>10698</v>
      </c>
      <c r="D3" s="20">
        <v>753935</v>
      </c>
      <c r="E3" s="15">
        <f>D3/C3</f>
        <v>70.47438773602542</v>
      </c>
    </row>
    <row r="4" spans="1:5" ht="12.75">
      <c r="A4" s="17" t="s">
        <v>296</v>
      </c>
      <c r="B4" s="18" t="s">
        <v>161</v>
      </c>
      <c r="C4" s="19">
        <v>3048</v>
      </c>
      <c r="D4" s="20">
        <v>196103</v>
      </c>
      <c r="E4" s="15">
        <f aca="true" t="shared" si="0" ref="E4:E67">D4/C4</f>
        <v>64.33825459317585</v>
      </c>
    </row>
    <row r="5" spans="1:5" ht="12.75">
      <c r="A5" s="17" t="s">
        <v>223</v>
      </c>
      <c r="B5" s="18" t="s">
        <v>61</v>
      </c>
      <c r="C5" s="19">
        <v>8786</v>
      </c>
      <c r="D5" s="20">
        <v>662615</v>
      </c>
      <c r="E5" s="15">
        <f t="shared" si="0"/>
        <v>75.4171409059868</v>
      </c>
    </row>
    <row r="6" spans="1:5" ht="12.75">
      <c r="A6" s="17" t="s">
        <v>145</v>
      </c>
      <c r="B6" s="18" t="s">
        <v>146</v>
      </c>
      <c r="C6" s="19">
        <v>19845</v>
      </c>
      <c r="D6" s="20">
        <v>1412901</v>
      </c>
      <c r="E6" s="15">
        <f t="shared" si="0"/>
        <v>71.1968253968254</v>
      </c>
    </row>
    <row r="7" spans="1:5" ht="12.75">
      <c r="A7" s="17" t="s">
        <v>25</v>
      </c>
      <c r="B7" s="18" t="s">
        <v>26</v>
      </c>
      <c r="C7" s="19">
        <v>355329</v>
      </c>
      <c r="D7" s="20">
        <v>25508007</v>
      </c>
      <c r="E7" s="15">
        <f t="shared" si="0"/>
        <v>71.7870114738735</v>
      </c>
    </row>
    <row r="8" spans="1:5" ht="12.75">
      <c r="A8" s="17" t="s">
        <v>60</v>
      </c>
      <c r="B8" s="18" t="s">
        <v>61</v>
      </c>
      <c r="C8" s="19">
        <v>70954</v>
      </c>
      <c r="D8" s="20">
        <v>3626946</v>
      </c>
      <c r="E8" s="15">
        <f t="shared" si="0"/>
        <v>51.11686444738845</v>
      </c>
    </row>
    <row r="9" spans="1:5" ht="12.75">
      <c r="A9" s="17" t="s">
        <v>314</v>
      </c>
      <c r="B9" s="18" t="s">
        <v>138</v>
      </c>
      <c r="C9" s="19">
        <v>2114</v>
      </c>
      <c r="D9" s="20">
        <v>79406</v>
      </c>
      <c r="E9" s="15">
        <f t="shared" si="0"/>
        <v>37.56196783349101</v>
      </c>
    </row>
    <row r="10" spans="1:5" ht="12.75">
      <c r="A10" s="17" t="s">
        <v>282</v>
      </c>
      <c r="B10" s="18" t="s">
        <v>148</v>
      </c>
      <c r="C10" s="19">
        <v>3850</v>
      </c>
      <c r="D10" s="20">
        <v>156061</v>
      </c>
      <c r="E10" s="15">
        <f t="shared" si="0"/>
        <v>40.535324675324674</v>
      </c>
    </row>
    <row r="11" spans="1:5" ht="12.75">
      <c r="A11" s="17" t="s">
        <v>276</v>
      </c>
      <c r="B11" s="18" t="s">
        <v>244</v>
      </c>
      <c r="C11" s="19">
        <v>4354</v>
      </c>
      <c r="D11" s="20">
        <v>209880</v>
      </c>
      <c r="E11" s="15">
        <f t="shared" si="0"/>
        <v>48.20395039044557</v>
      </c>
    </row>
    <row r="12" spans="1:5" ht="12.75">
      <c r="A12" s="17" t="s">
        <v>158</v>
      </c>
      <c r="B12" s="18" t="s">
        <v>102</v>
      </c>
      <c r="C12" s="19">
        <v>17240</v>
      </c>
      <c r="D12" s="20">
        <v>840493</v>
      </c>
      <c r="E12" s="15">
        <f t="shared" si="0"/>
        <v>48.75249419953596</v>
      </c>
    </row>
    <row r="13" spans="1:5" ht="12.75">
      <c r="A13" s="17" t="s">
        <v>73</v>
      </c>
      <c r="B13" s="18" t="s">
        <v>74</v>
      </c>
      <c r="C13" s="19">
        <v>44764</v>
      </c>
      <c r="D13" s="20">
        <v>1456105</v>
      </c>
      <c r="E13" s="15">
        <f t="shared" si="0"/>
        <v>32.52848270931999</v>
      </c>
    </row>
    <row r="14" spans="1:5" ht="12.75">
      <c r="A14" s="17" t="s">
        <v>51</v>
      </c>
      <c r="B14" s="18" t="s">
        <v>52</v>
      </c>
      <c r="C14" s="19">
        <v>76418</v>
      </c>
      <c r="D14" s="20">
        <v>3417817</v>
      </c>
      <c r="E14" s="15">
        <f t="shared" si="0"/>
        <v>44.72528723599152</v>
      </c>
    </row>
    <row r="15" spans="1:5" ht="12.75">
      <c r="A15" s="17" t="s">
        <v>283</v>
      </c>
      <c r="B15" s="18" t="s">
        <v>113</v>
      </c>
      <c r="C15" s="19">
        <v>3845</v>
      </c>
      <c r="D15" s="20">
        <v>55095</v>
      </c>
      <c r="E15" s="15">
        <f t="shared" si="0"/>
        <v>14.328998699609883</v>
      </c>
    </row>
    <row r="16" spans="1:5" ht="12.75">
      <c r="A16" s="17" t="s">
        <v>195</v>
      </c>
      <c r="B16" s="18" t="s">
        <v>196</v>
      </c>
      <c r="C16" s="19">
        <v>10852</v>
      </c>
      <c r="D16" s="20">
        <v>919456</v>
      </c>
      <c r="E16" s="15">
        <f t="shared" si="0"/>
        <v>84.72687062292665</v>
      </c>
    </row>
    <row r="17" spans="1:5" ht="12.75">
      <c r="A17" s="17" t="s">
        <v>96</v>
      </c>
      <c r="B17" s="18" t="s">
        <v>97</v>
      </c>
      <c r="C17" s="19">
        <v>34125</v>
      </c>
      <c r="D17" s="20">
        <v>1810287</v>
      </c>
      <c r="E17" s="15">
        <f t="shared" si="0"/>
        <v>53.048703296703295</v>
      </c>
    </row>
    <row r="18" spans="1:5" ht="12.75">
      <c r="A18" s="17" t="s">
        <v>174</v>
      </c>
      <c r="B18" s="18" t="s">
        <v>24</v>
      </c>
      <c r="C18" s="19">
        <v>14192</v>
      </c>
      <c r="D18" s="20">
        <v>183087</v>
      </c>
      <c r="E18" s="15">
        <f t="shared" si="0"/>
        <v>12.900718714768884</v>
      </c>
    </row>
    <row r="19" spans="1:5" ht="12.75">
      <c r="A19" s="17" t="s">
        <v>285</v>
      </c>
      <c r="B19" s="18" t="s">
        <v>120</v>
      </c>
      <c r="C19" s="19">
        <v>3817</v>
      </c>
      <c r="D19" s="20">
        <v>325882</v>
      </c>
      <c r="E19" s="15">
        <f t="shared" si="0"/>
        <v>85.3764736704218</v>
      </c>
    </row>
    <row r="20" spans="1:5" ht="12.75">
      <c r="A20" s="17" t="s">
        <v>277</v>
      </c>
      <c r="B20" s="18" t="s">
        <v>278</v>
      </c>
      <c r="C20" s="19">
        <v>4242</v>
      </c>
      <c r="D20" s="20">
        <v>222082</v>
      </c>
      <c r="E20" s="15">
        <f t="shared" si="0"/>
        <v>52.353135313531354</v>
      </c>
    </row>
    <row r="21" spans="1:5" ht="12.75">
      <c r="A21" s="17" t="s">
        <v>281</v>
      </c>
      <c r="B21" s="18" t="s">
        <v>200</v>
      </c>
      <c r="C21" s="19">
        <v>3999</v>
      </c>
      <c r="D21" s="20">
        <v>318714</v>
      </c>
      <c r="E21" s="15">
        <f t="shared" si="0"/>
        <v>79.69842460615153</v>
      </c>
    </row>
    <row r="22" spans="1:5" ht="12.75">
      <c r="A22" s="17" t="s">
        <v>274</v>
      </c>
      <c r="B22" s="18" t="s">
        <v>99</v>
      </c>
      <c r="C22" s="19">
        <v>4516</v>
      </c>
      <c r="D22" s="20">
        <v>169479</v>
      </c>
      <c r="E22" s="15">
        <f t="shared" si="0"/>
        <v>37.52856510186005</v>
      </c>
    </row>
    <row r="23" spans="1:5" ht="12.75">
      <c r="A23" s="17" t="s">
        <v>170</v>
      </c>
      <c r="B23" s="18" t="s">
        <v>171</v>
      </c>
      <c r="C23" s="19">
        <v>15014</v>
      </c>
      <c r="D23" s="20">
        <v>499902</v>
      </c>
      <c r="E23" s="15">
        <f t="shared" si="0"/>
        <v>33.29572399094179</v>
      </c>
    </row>
    <row r="24" spans="1:5" ht="12.75">
      <c r="A24" s="17" t="s">
        <v>136</v>
      </c>
      <c r="B24" s="18" t="s">
        <v>84</v>
      </c>
      <c r="C24" s="19">
        <v>21940</v>
      </c>
      <c r="D24" s="20">
        <v>854905</v>
      </c>
      <c r="E24" s="15">
        <f t="shared" si="0"/>
        <v>38.965587967183225</v>
      </c>
    </row>
    <row r="25" spans="1:5" ht="12.75">
      <c r="A25" s="17" t="s">
        <v>348</v>
      </c>
      <c r="B25" s="18" t="s">
        <v>278</v>
      </c>
      <c r="C25" s="19">
        <v>1056</v>
      </c>
      <c r="D25" s="20">
        <v>172975</v>
      </c>
      <c r="E25" s="15">
        <f t="shared" si="0"/>
        <v>163.80208333333334</v>
      </c>
    </row>
    <row r="26" spans="1:5" ht="12.75">
      <c r="A26" s="17" t="s">
        <v>293</v>
      </c>
      <c r="B26" s="18" t="s">
        <v>148</v>
      </c>
      <c r="C26" s="19">
        <v>3152</v>
      </c>
      <c r="D26" s="20">
        <v>171415</v>
      </c>
      <c r="E26" s="15">
        <f t="shared" si="0"/>
        <v>54.38293147208122</v>
      </c>
    </row>
    <row r="27" spans="1:5" ht="12.75">
      <c r="A27" s="17" t="s">
        <v>227</v>
      </c>
      <c r="B27" s="18" t="s">
        <v>228</v>
      </c>
      <c r="C27" s="19">
        <v>8471</v>
      </c>
      <c r="D27" s="20">
        <v>546549</v>
      </c>
      <c r="E27" s="15">
        <f t="shared" si="0"/>
        <v>64.52000944398536</v>
      </c>
    </row>
    <row r="28" spans="1:5" ht="12.75">
      <c r="A28" s="17" t="s">
        <v>222</v>
      </c>
      <c r="B28" s="18" t="s">
        <v>148</v>
      </c>
      <c r="C28" s="19">
        <v>8902</v>
      </c>
      <c r="D28" s="20">
        <v>640981</v>
      </c>
      <c r="E28" s="15">
        <f t="shared" si="0"/>
        <v>72.0041563693552</v>
      </c>
    </row>
    <row r="29" spans="1:5" ht="12.75">
      <c r="A29" s="17" t="s">
        <v>241</v>
      </c>
      <c r="B29" s="18" t="s">
        <v>47</v>
      </c>
      <c r="C29" s="19">
        <v>6945</v>
      </c>
      <c r="D29" s="20">
        <v>314950</v>
      </c>
      <c r="E29" s="15">
        <f t="shared" si="0"/>
        <v>45.3491720662347</v>
      </c>
    </row>
    <row r="30" spans="1:5" ht="12.75">
      <c r="A30" s="17" t="s">
        <v>328</v>
      </c>
      <c r="B30" s="18" t="s">
        <v>217</v>
      </c>
      <c r="C30" s="19">
        <v>1680</v>
      </c>
      <c r="D30" s="20">
        <v>220687</v>
      </c>
      <c r="E30" s="15">
        <f t="shared" si="0"/>
        <v>131.36130952380952</v>
      </c>
    </row>
    <row r="31" spans="1:5" ht="12.75">
      <c r="A31" s="17" t="s">
        <v>292</v>
      </c>
      <c r="B31" s="18" t="s">
        <v>206</v>
      </c>
      <c r="C31" s="19">
        <v>3180</v>
      </c>
      <c r="D31" s="20">
        <v>153024</v>
      </c>
      <c r="E31" s="15">
        <f t="shared" si="0"/>
        <v>48.12075471698113</v>
      </c>
    </row>
    <row r="32" spans="1:5" ht="12.75">
      <c r="A32" s="17" t="s">
        <v>168</v>
      </c>
      <c r="B32" s="18" t="s">
        <v>169</v>
      </c>
      <c r="C32" s="19">
        <v>15242</v>
      </c>
      <c r="D32" s="20">
        <v>543517</v>
      </c>
      <c r="E32" s="15">
        <f t="shared" si="0"/>
        <v>35.65916546384989</v>
      </c>
    </row>
    <row r="33" spans="1:5" ht="12.75">
      <c r="A33" s="17" t="s">
        <v>80</v>
      </c>
      <c r="B33" s="18" t="s">
        <v>74</v>
      </c>
      <c r="C33" s="19">
        <v>40258</v>
      </c>
      <c r="D33" s="20">
        <v>1340111</v>
      </c>
      <c r="E33" s="15">
        <f t="shared" si="0"/>
        <v>33.288066968056036</v>
      </c>
    </row>
    <row r="34" spans="1:5" ht="12.75">
      <c r="A34" s="17" t="s">
        <v>239</v>
      </c>
      <c r="B34" s="18" t="s">
        <v>93</v>
      </c>
      <c r="C34" s="19">
        <v>7080</v>
      </c>
      <c r="D34" s="20">
        <v>375690</v>
      </c>
      <c r="E34" s="15">
        <f t="shared" si="0"/>
        <v>53.063559322033896</v>
      </c>
    </row>
    <row r="35" spans="1:5" ht="12.75">
      <c r="A35" s="17" t="s">
        <v>301</v>
      </c>
      <c r="B35" s="18" t="s">
        <v>176</v>
      </c>
      <c r="C35" s="19">
        <v>2684</v>
      </c>
      <c r="D35" s="20">
        <v>296963</v>
      </c>
      <c r="E35" s="15">
        <f t="shared" si="0"/>
        <v>110.6419523099851</v>
      </c>
    </row>
    <row r="36" spans="1:5" ht="12.75">
      <c r="A36" s="17" t="s">
        <v>263</v>
      </c>
      <c r="B36" s="18" t="s">
        <v>71</v>
      </c>
      <c r="C36" s="19">
        <v>5306</v>
      </c>
      <c r="D36" s="20">
        <v>179385</v>
      </c>
      <c r="E36" s="15">
        <f t="shared" si="0"/>
        <v>33.807953260459854</v>
      </c>
    </row>
    <row r="37" spans="1:5" ht="12.75">
      <c r="A37" s="17" t="s">
        <v>339</v>
      </c>
      <c r="B37" s="18" t="s">
        <v>233</v>
      </c>
      <c r="C37" s="19">
        <v>1391</v>
      </c>
      <c r="D37" s="20">
        <v>52254</v>
      </c>
      <c r="E37" s="15">
        <f t="shared" si="0"/>
        <v>37.56578001437815</v>
      </c>
    </row>
    <row r="38" spans="1:5" ht="12.75">
      <c r="A38" s="17" t="s">
        <v>49</v>
      </c>
      <c r="B38" s="18" t="s">
        <v>38</v>
      </c>
      <c r="C38" s="19">
        <v>83293</v>
      </c>
      <c r="D38" s="20">
        <v>5616132</v>
      </c>
      <c r="E38" s="15">
        <f t="shared" si="0"/>
        <v>67.4262182896522</v>
      </c>
    </row>
    <row r="39" spans="1:5" ht="12.75">
      <c r="A39" s="17" t="s">
        <v>172</v>
      </c>
      <c r="B39" s="18" t="s">
        <v>173</v>
      </c>
      <c r="C39" s="19">
        <v>14437</v>
      </c>
      <c r="D39" s="20">
        <v>687951</v>
      </c>
      <c r="E39" s="15">
        <f t="shared" si="0"/>
        <v>47.651935997783475</v>
      </c>
    </row>
    <row r="40" spans="1:5" ht="12.75">
      <c r="A40" s="17" t="s">
        <v>234</v>
      </c>
      <c r="B40" s="18" t="s">
        <v>71</v>
      </c>
      <c r="C40" s="19">
        <v>7579</v>
      </c>
      <c r="D40" s="20">
        <v>338830</v>
      </c>
      <c r="E40" s="15">
        <f t="shared" si="0"/>
        <v>44.706425649821874</v>
      </c>
    </row>
    <row r="41" spans="1:5" ht="12.75">
      <c r="A41" s="17" t="s">
        <v>72</v>
      </c>
      <c r="B41" s="18" t="s">
        <v>65</v>
      </c>
      <c r="C41" s="19">
        <v>51170</v>
      </c>
      <c r="D41" s="20">
        <v>1387389</v>
      </c>
      <c r="E41" s="15">
        <f t="shared" si="0"/>
        <v>27.113328121946452</v>
      </c>
    </row>
    <row r="42" spans="1:5" ht="12.75">
      <c r="A42" s="17" t="s">
        <v>262</v>
      </c>
      <c r="B42" s="18" t="s">
        <v>167</v>
      </c>
      <c r="C42" s="19">
        <v>5327</v>
      </c>
      <c r="D42" s="20">
        <v>126261</v>
      </c>
      <c r="E42" s="15">
        <f t="shared" si="0"/>
        <v>23.702083724422753</v>
      </c>
    </row>
    <row r="43" spans="1:5" ht="12.75">
      <c r="A43" s="17" t="s">
        <v>258</v>
      </c>
      <c r="B43" s="18" t="s">
        <v>259</v>
      </c>
      <c r="C43" s="19">
        <v>5772</v>
      </c>
      <c r="D43" s="20">
        <v>186935</v>
      </c>
      <c r="E43" s="15">
        <f t="shared" si="0"/>
        <v>32.38652113652114</v>
      </c>
    </row>
    <row r="44" spans="1:5" ht="12.75">
      <c r="A44" s="17" t="s">
        <v>220</v>
      </c>
      <c r="B44" s="18" t="s">
        <v>221</v>
      </c>
      <c r="C44" s="19">
        <v>9119</v>
      </c>
      <c r="D44" s="20">
        <v>325462</v>
      </c>
      <c r="E44" s="15">
        <f t="shared" si="0"/>
        <v>35.6905362430091</v>
      </c>
    </row>
    <row r="45" spans="1:5" ht="12.75">
      <c r="A45" s="17" t="s">
        <v>308</v>
      </c>
      <c r="B45" s="18" t="s">
        <v>74</v>
      </c>
      <c r="C45" s="19">
        <v>2256</v>
      </c>
      <c r="D45" s="20">
        <v>145703</v>
      </c>
      <c r="E45" s="15">
        <f t="shared" si="0"/>
        <v>64.58466312056737</v>
      </c>
    </row>
    <row r="46" spans="1:5" ht="12.75">
      <c r="A46" s="17" t="s">
        <v>334</v>
      </c>
      <c r="B46" s="18" t="s">
        <v>111</v>
      </c>
      <c r="C46" s="19">
        <v>1459</v>
      </c>
      <c r="D46" s="20">
        <v>106811</v>
      </c>
      <c r="E46" s="15">
        <f t="shared" si="0"/>
        <v>73.20836189170664</v>
      </c>
    </row>
    <row r="47" spans="1:5" ht="12.75">
      <c r="A47" s="17" t="s">
        <v>309</v>
      </c>
      <c r="B47" s="18" t="s">
        <v>188</v>
      </c>
      <c r="C47" s="19">
        <v>2228</v>
      </c>
      <c r="D47" s="20">
        <v>110807</v>
      </c>
      <c r="E47" s="15">
        <f t="shared" si="0"/>
        <v>49.733842010771994</v>
      </c>
    </row>
    <row r="48" spans="1:5" ht="12.75">
      <c r="A48" s="17" t="s">
        <v>243</v>
      </c>
      <c r="B48" s="18" t="s">
        <v>244</v>
      </c>
      <c r="C48" s="19">
        <v>6683</v>
      </c>
      <c r="D48" s="20">
        <v>321384</v>
      </c>
      <c r="E48" s="15">
        <f t="shared" si="0"/>
        <v>48.089780038904685</v>
      </c>
    </row>
    <row r="49" spans="1:5" ht="12.75">
      <c r="A49" s="17" t="s">
        <v>197</v>
      </c>
      <c r="B49" s="18" t="s">
        <v>198</v>
      </c>
      <c r="C49" s="19">
        <v>10713</v>
      </c>
      <c r="D49" s="20">
        <v>185191</v>
      </c>
      <c r="E49" s="15">
        <f t="shared" si="0"/>
        <v>17.28656772145991</v>
      </c>
    </row>
    <row r="50" spans="1:5" ht="12.75">
      <c r="A50" s="17" t="s">
        <v>125</v>
      </c>
      <c r="B50" s="18" t="s">
        <v>126</v>
      </c>
      <c r="C50" s="19">
        <v>24587</v>
      </c>
      <c r="D50" s="20">
        <v>1500342</v>
      </c>
      <c r="E50" s="15">
        <f t="shared" si="0"/>
        <v>61.02175946638467</v>
      </c>
    </row>
    <row r="51" spans="1:5" ht="12.75">
      <c r="A51" s="17" t="s">
        <v>77</v>
      </c>
      <c r="B51" s="18" t="s">
        <v>28</v>
      </c>
      <c r="C51" s="19">
        <v>41810</v>
      </c>
      <c r="D51" s="20">
        <v>1631559</v>
      </c>
      <c r="E51" s="15">
        <f t="shared" si="0"/>
        <v>39.02317627361875</v>
      </c>
    </row>
    <row r="52" spans="1:5" ht="12.75">
      <c r="A52" s="17" t="s">
        <v>294</v>
      </c>
      <c r="B52" s="18" t="s">
        <v>148</v>
      </c>
      <c r="C52" s="19">
        <v>3088</v>
      </c>
      <c r="D52" s="20">
        <v>509508</v>
      </c>
      <c r="E52" s="15">
        <f t="shared" si="0"/>
        <v>164.9961139896373</v>
      </c>
    </row>
    <row r="53" spans="1:5" ht="12.75">
      <c r="A53" s="17" t="s">
        <v>180</v>
      </c>
      <c r="B53" s="18" t="s">
        <v>74</v>
      </c>
      <c r="C53" s="19">
        <v>12167</v>
      </c>
      <c r="D53" s="20">
        <v>652040</v>
      </c>
      <c r="E53" s="15">
        <f t="shared" si="0"/>
        <v>53.5908605243692</v>
      </c>
    </row>
    <row r="54" spans="1:5" ht="12.75">
      <c r="A54" s="17" t="s">
        <v>319</v>
      </c>
      <c r="B54" s="18" t="s">
        <v>126</v>
      </c>
      <c r="C54" s="19">
        <v>1915</v>
      </c>
      <c r="D54" s="20">
        <v>74610</v>
      </c>
      <c r="E54" s="15">
        <f t="shared" si="0"/>
        <v>38.960835509138384</v>
      </c>
    </row>
    <row r="55" spans="1:5" ht="12.75">
      <c r="A55" s="17" t="s">
        <v>232</v>
      </c>
      <c r="B55" s="18" t="s">
        <v>233</v>
      </c>
      <c r="C55" s="19">
        <v>7724</v>
      </c>
      <c r="D55" s="20">
        <v>757348</v>
      </c>
      <c r="E55" s="15">
        <f t="shared" si="0"/>
        <v>98.05126877265666</v>
      </c>
    </row>
    <row r="56" spans="1:5" ht="12.75">
      <c r="A56" s="17" t="s">
        <v>352</v>
      </c>
      <c r="B56" s="18" t="s">
        <v>71</v>
      </c>
      <c r="C56" s="19">
        <v>790</v>
      </c>
      <c r="D56" s="22">
        <v>21989</v>
      </c>
      <c r="E56" s="15">
        <f t="shared" si="0"/>
        <v>27.83417721518987</v>
      </c>
    </row>
    <row r="57" spans="1:5" ht="12.75">
      <c r="A57" s="17" t="s">
        <v>304</v>
      </c>
      <c r="B57" s="18" t="s">
        <v>157</v>
      </c>
      <c r="C57" s="19">
        <v>2362</v>
      </c>
      <c r="D57" s="20">
        <v>163733</v>
      </c>
      <c r="E57" s="15">
        <f t="shared" si="0"/>
        <v>69.31964436917866</v>
      </c>
    </row>
    <row r="58" spans="1:5" ht="12.75">
      <c r="A58" s="17" t="s">
        <v>356</v>
      </c>
      <c r="B58" s="18" t="s">
        <v>278</v>
      </c>
      <c r="C58" s="19">
        <v>542</v>
      </c>
      <c r="D58" s="20">
        <v>37417</v>
      </c>
      <c r="E58" s="15">
        <f t="shared" si="0"/>
        <v>69.0350553505535</v>
      </c>
    </row>
    <row r="59" spans="1:5" ht="12.75">
      <c r="A59" s="17" t="s">
        <v>114</v>
      </c>
      <c r="B59" s="18" t="s">
        <v>28</v>
      </c>
      <c r="C59" s="19">
        <v>29698</v>
      </c>
      <c r="D59" s="20">
        <v>2975479</v>
      </c>
      <c r="E59" s="15">
        <f t="shared" si="0"/>
        <v>100.19122499831639</v>
      </c>
    </row>
    <row r="60" spans="1:5" ht="12.75">
      <c r="A60" s="17" t="s">
        <v>175</v>
      </c>
      <c r="B60" s="18" t="s">
        <v>176</v>
      </c>
      <c r="C60" s="19">
        <v>13665</v>
      </c>
      <c r="D60" s="20">
        <v>1106784</v>
      </c>
      <c r="E60" s="15">
        <f t="shared" si="0"/>
        <v>80.9940724478595</v>
      </c>
    </row>
    <row r="61" spans="1:5" ht="12.75">
      <c r="A61" s="17" t="s">
        <v>275</v>
      </c>
      <c r="B61" s="18" t="s">
        <v>45</v>
      </c>
      <c r="C61" s="19">
        <v>4384</v>
      </c>
      <c r="D61" s="20">
        <v>176234</v>
      </c>
      <c r="E61" s="15">
        <f t="shared" si="0"/>
        <v>40.199361313868614</v>
      </c>
    </row>
    <row r="62" spans="1:5" ht="12.75">
      <c r="A62" s="17" t="s">
        <v>46</v>
      </c>
      <c r="B62" s="18" t="s">
        <v>47</v>
      </c>
      <c r="C62" s="19">
        <v>92236</v>
      </c>
      <c r="D62" s="20">
        <v>5937693</v>
      </c>
      <c r="E62" s="15">
        <f t="shared" si="0"/>
        <v>64.37500542087687</v>
      </c>
    </row>
    <row r="63" spans="1:5" ht="12.75">
      <c r="A63" s="17" t="s">
        <v>29</v>
      </c>
      <c r="B63" s="18" t="s">
        <v>30</v>
      </c>
      <c r="C63" s="19">
        <v>179703</v>
      </c>
      <c r="D63" s="20">
        <v>10569050</v>
      </c>
      <c r="E63" s="15">
        <f t="shared" si="0"/>
        <v>58.81398752385881</v>
      </c>
    </row>
    <row r="64" spans="1:5" ht="12.75">
      <c r="A64" s="17" t="s">
        <v>279</v>
      </c>
      <c r="B64" s="18" t="s">
        <v>113</v>
      </c>
      <c r="C64" s="19">
        <v>4239</v>
      </c>
      <c r="D64" s="20">
        <v>93814</v>
      </c>
      <c r="E64" s="15">
        <f t="shared" si="0"/>
        <v>22.1311630101439</v>
      </c>
    </row>
    <row r="65" spans="1:5" ht="12.75">
      <c r="A65" s="17" t="s">
        <v>341</v>
      </c>
      <c r="B65" s="18" t="s">
        <v>226</v>
      </c>
      <c r="C65" s="19">
        <v>1333</v>
      </c>
      <c r="D65" s="20">
        <v>50446</v>
      </c>
      <c r="E65" s="15">
        <f t="shared" si="0"/>
        <v>37.84396099024756</v>
      </c>
    </row>
    <row r="66" spans="1:5" ht="12.75">
      <c r="A66" s="17" t="s">
        <v>129</v>
      </c>
      <c r="B66" s="18" t="s">
        <v>130</v>
      </c>
      <c r="C66" s="19">
        <v>24277</v>
      </c>
      <c r="D66" s="20">
        <v>808542</v>
      </c>
      <c r="E66" s="15">
        <f t="shared" si="0"/>
        <v>33.30485644849034</v>
      </c>
    </row>
    <row r="67" spans="1:5" ht="12.75">
      <c r="A67" s="17" t="s">
        <v>300</v>
      </c>
      <c r="B67" s="18" t="s">
        <v>233</v>
      </c>
      <c r="C67" s="19">
        <v>2797</v>
      </c>
      <c r="D67" s="20">
        <v>216614</v>
      </c>
      <c r="E67" s="15">
        <f t="shared" si="0"/>
        <v>77.44511977118341</v>
      </c>
    </row>
    <row r="68" spans="1:5" ht="12.75">
      <c r="A68" s="17" t="s">
        <v>231</v>
      </c>
      <c r="B68" s="18" t="s">
        <v>183</v>
      </c>
      <c r="C68" s="19">
        <v>8291</v>
      </c>
      <c r="D68" s="20">
        <v>438497</v>
      </c>
      <c r="E68" s="15">
        <f aca="true" t="shared" si="1" ref="E68:E131">D68/C68</f>
        <v>52.888312628151006</v>
      </c>
    </row>
    <row r="69" spans="1:5" ht="12.75">
      <c r="A69" s="17" t="s">
        <v>194</v>
      </c>
      <c r="B69" s="18" t="s">
        <v>67</v>
      </c>
      <c r="C69" s="19">
        <v>11005</v>
      </c>
      <c r="D69" s="20">
        <v>349014</v>
      </c>
      <c r="E69" s="15">
        <f t="shared" si="1"/>
        <v>31.714129940935937</v>
      </c>
    </row>
    <row r="70" spans="1:5" ht="12.75">
      <c r="A70" s="17" t="s">
        <v>337</v>
      </c>
      <c r="B70" s="18" t="s">
        <v>208</v>
      </c>
      <c r="C70" s="19">
        <v>1399</v>
      </c>
      <c r="D70" s="20">
        <v>148868</v>
      </c>
      <c r="E70" s="15">
        <f t="shared" si="1"/>
        <v>106.41029306647606</v>
      </c>
    </row>
    <row r="71" spans="1:5" ht="25.5">
      <c r="A71" s="17" t="s">
        <v>110</v>
      </c>
      <c r="B71" s="18" t="s">
        <v>111</v>
      </c>
      <c r="C71" s="19">
        <v>30385</v>
      </c>
      <c r="D71" s="20">
        <v>2084950</v>
      </c>
      <c r="E71" s="15">
        <f t="shared" si="1"/>
        <v>68.61773901596182</v>
      </c>
    </row>
    <row r="72" spans="1:5" ht="12.75">
      <c r="A72" s="17" t="s">
        <v>192</v>
      </c>
      <c r="B72" s="18" t="s">
        <v>193</v>
      </c>
      <c r="C72" s="19">
        <v>11123</v>
      </c>
      <c r="D72" s="20">
        <v>666275</v>
      </c>
      <c r="E72" s="15">
        <f t="shared" si="1"/>
        <v>59.900656297761394</v>
      </c>
    </row>
    <row r="73" spans="1:5" ht="12.75">
      <c r="A73" s="17" t="s">
        <v>240</v>
      </c>
      <c r="B73" s="18" t="s">
        <v>173</v>
      </c>
      <c r="C73" s="19">
        <v>7041</v>
      </c>
      <c r="D73" s="20">
        <v>608489</v>
      </c>
      <c r="E73" s="15">
        <f t="shared" si="1"/>
        <v>86.42082090612129</v>
      </c>
    </row>
    <row r="74" spans="1:5" ht="12.75">
      <c r="A74" s="17" t="s">
        <v>160</v>
      </c>
      <c r="B74" s="18" t="s">
        <v>161</v>
      </c>
      <c r="C74" s="19">
        <v>16391</v>
      </c>
      <c r="D74" s="20">
        <v>1580894</v>
      </c>
      <c r="E74" s="15">
        <f t="shared" si="1"/>
        <v>96.44890488682813</v>
      </c>
    </row>
    <row r="75" spans="1:5" ht="12.75">
      <c r="A75" s="17" t="s">
        <v>218</v>
      </c>
      <c r="B75" s="18" t="s">
        <v>176</v>
      </c>
      <c r="C75" s="19">
        <v>9175</v>
      </c>
      <c r="D75" s="20">
        <v>598741</v>
      </c>
      <c r="E75" s="15">
        <f t="shared" si="1"/>
        <v>65.25787465940054</v>
      </c>
    </row>
    <row r="76" spans="1:5" ht="12.75">
      <c r="A76" s="17" t="s">
        <v>55</v>
      </c>
      <c r="B76" s="18" t="s">
        <v>28</v>
      </c>
      <c r="C76" s="19">
        <v>75242</v>
      </c>
      <c r="D76" s="20">
        <v>3385563</v>
      </c>
      <c r="E76" s="15">
        <f t="shared" si="1"/>
        <v>44.99565402301906</v>
      </c>
    </row>
    <row r="77" spans="1:5" ht="12.75">
      <c r="A77" s="17" t="s">
        <v>219</v>
      </c>
      <c r="B77" s="18" t="s">
        <v>113</v>
      </c>
      <c r="C77" s="19">
        <v>9126</v>
      </c>
      <c r="D77" s="20">
        <v>558312</v>
      </c>
      <c r="E77" s="15">
        <f t="shared" si="1"/>
        <v>61.17817225509533</v>
      </c>
    </row>
    <row r="78" spans="1:5" ht="12.75">
      <c r="A78" s="17" t="s">
        <v>346</v>
      </c>
      <c r="B78" s="18" t="s">
        <v>217</v>
      </c>
      <c r="C78" s="19">
        <v>1189</v>
      </c>
      <c r="D78" s="20">
        <v>138125</v>
      </c>
      <c r="E78" s="15">
        <f t="shared" si="1"/>
        <v>116.1690496215307</v>
      </c>
    </row>
    <row r="79" spans="1:5" ht="12.75">
      <c r="A79" s="17" t="s">
        <v>85</v>
      </c>
      <c r="B79" s="18" t="s">
        <v>47</v>
      </c>
      <c r="C79" s="19">
        <v>37608</v>
      </c>
      <c r="D79" s="20">
        <v>1823949</v>
      </c>
      <c r="E79" s="15">
        <f t="shared" si="1"/>
        <v>48.4989629865986</v>
      </c>
    </row>
    <row r="80" spans="1:5" ht="25.5">
      <c r="A80" s="17" t="s">
        <v>123</v>
      </c>
      <c r="B80" s="18" t="s">
        <v>124</v>
      </c>
      <c r="C80" s="19">
        <v>25740</v>
      </c>
      <c r="D80" s="20">
        <v>684259</v>
      </c>
      <c r="E80" s="15">
        <f t="shared" si="1"/>
        <v>26.583488733488732</v>
      </c>
    </row>
    <row r="81" spans="1:5" ht="12.75">
      <c r="A81" s="17" t="s">
        <v>246</v>
      </c>
      <c r="B81" s="18" t="s">
        <v>54</v>
      </c>
      <c r="C81" s="19">
        <v>6487</v>
      </c>
      <c r="D81" s="20">
        <v>336562</v>
      </c>
      <c r="E81" s="15">
        <f t="shared" si="1"/>
        <v>51.88253429936797</v>
      </c>
    </row>
    <row r="82" spans="1:5" ht="12.75">
      <c r="A82" s="17" t="s">
        <v>107</v>
      </c>
      <c r="B82" s="18" t="s">
        <v>45</v>
      </c>
      <c r="C82" s="19">
        <v>31658</v>
      </c>
      <c r="D82" s="20">
        <v>1386378</v>
      </c>
      <c r="E82" s="15">
        <f t="shared" si="1"/>
        <v>43.79234316760377</v>
      </c>
    </row>
    <row r="83" spans="1:5" ht="12.75">
      <c r="A83" s="17" t="s">
        <v>289</v>
      </c>
      <c r="B83" s="18" t="s">
        <v>71</v>
      </c>
      <c r="C83" s="19">
        <v>3482</v>
      </c>
      <c r="D83" s="20">
        <v>265556</v>
      </c>
      <c r="E83" s="15">
        <f t="shared" si="1"/>
        <v>76.26536473291212</v>
      </c>
    </row>
    <row r="84" spans="1:5" ht="12.75">
      <c r="A84" s="17" t="s">
        <v>37</v>
      </c>
      <c r="B84" s="18" t="s">
        <v>38</v>
      </c>
      <c r="C84" s="19">
        <v>140680</v>
      </c>
      <c r="D84" s="20">
        <v>7057645</v>
      </c>
      <c r="E84" s="15">
        <f t="shared" si="1"/>
        <v>50.16807648564117</v>
      </c>
    </row>
    <row r="85" spans="1:5" ht="12.75">
      <c r="A85" s="17" t="s">
        <v>209</v>
      </c>
      <c r="B85" s="18" t="s">
        <v>38</v>
      </c>
      <c r="C85" s="19">
        <v>10368</v>
      </c>
      <c r="D85" s="20">
        <v>492593</v>
      </c>
      <c r="E85" s="15">
        <f t="shared" si="1"/>
        <v>47.51089891975309</v>
      </c>
    </row>
    <row r="86" spans="1:5" ht="12.75">
      <c r="A86" s="17" t="s">
        <v>50</v>
      </c>
      <c r="B86" s="18" t="s">
        <v>28</v>
      </c>
      <c r="C86" s="19">
        <v>80830</v>
      </c>
      <c r="D86" s="20">
        <v>3039559</v>
      </c>
      <c r="E86" s="15">
        <f t="shared" si="1"/>
        <v>37.60434244711122</v>
      </c>
    </row>
    <row r="87" spans="1:5" ht="12.75">
      <c r="A87" s="17" t="s">
        <v>66</v>
      </c>
      <c r="B87" s="18" t="s">
        <v>67</v>
      </c>
      <c r="C87" s="19">
        <v>58997</v>
      </c>
      <c r="D87" s="20">
        <v>4100757</v>
      </c>
      <c r="E87" s="15">
        <f t="shared" si="1"/>
        <v>69.5078902317067</v>
      </c>
    </row>
    <row r="88" spans="1:5" ht="12.75">
      <c r="A88" s="17" t="s">
        <v>81</v>
      </c>
      <c r="B88" s="18" t="s">
        <v>82</v>
      </c>
      <c r="C88" s="19">
        <v>39364</v>
      </c>
      <c r="D88" s="20">
        <v>2176188</v>
      </c>
      <c r="E88" s="15">
        <f t="shared" si="1"/>
        <v>55.28371100497917</v>
      </c>
    </row>
    <row r="89" spans="1:5" ht="12.75">
      <c r="A89" s="17" t="s">
        <v>249</v>
      </c>
      <c r="B89" s="18" t="s">
        <v>250</v>
      </c>
      <c r="C89" s="19">
        <v>6220</v>
      </c>
      <c r="D89" s="20">
        <v>337100</v>
      </c>
      <c r="E89" s="15">
        <f t="shared" si="1"/>
        <v>54.19614147909968</v>
      </c>
    </row>
    <row r="90" spans="1:5" ht="12.75">
      <c r="A90" s="17" t="s">
        <v>350</v>
      </c>
      <c r="B90" s="18" t="s">
        <v>248</v>
      </c>
      <c r="C90" s="19">
        <v>927</v>
      </c>
      <c r="D90" s="20">
        <v>10343</v>
      </c>
      <c r="E90" s="15">
        <f t="shared" si="1"/>
        <v>11.157497303128372</v>
      </c>
    </row>
    <row r="91" spans="1:5" ht="12.75">
      <c r="A91" s="17" t="s">
        <v>214</v>
      </c>
      <c r="B91" s="18" t="s">
        <v>106</v>
      </c>
      <c r="C91" s="19">
        <v>9642</v>
      </c>
      <c r="D91" s="20">
        <v>330947</v>
      </c>
      <c r="E91" s="15">
        <f t="shared" si="1"/>
        <v>34.32348060568347</v>
      </c>
    </row>
    <row r="92" spans="1:5" ht="12.75">
      <c r="A92" s="17" t="s">
        <v>137</v>
      </c>
      <c r="B92" s="18" t="s">
        <v>138</v>
      </c>
      <c r="C92" s="19">
        <v>21932</v>
      </c>
      <c r="D92" s="20">
        <v>1762456</v>
      </c>
      <c r="E92" s="15">
        <f t="shared" si="1"/>
        <v>80.36002188582893</v>
      </c>
    </row>
    <row r="93" spans="1:5" ht="12.75">
      <c r="A93" s="17" t="s">
        <v>127</v>
      </c>
      <c r="B93" s="18" t="s">
        <v>128</v>
      </c>
      <c r="C93" s="19">
        <v>24334</v>
      </c>
      <c r="D93" s="20">
        <v>1926253</v>
      </c>
      <c r="E93" s="15">
        <f t="shared" si="1"/>
        <v>79.1589134544259</v>
      </c>
    </row>
    <row r="94" spans="1:5" ht="12.75">
      <c r="A94" s="17" t="s">
        <v>23</v>
      </c>
      <c r="B94" s="18" t="s">
        <v>24</v>
      </c>
      <c r="C94" s="19">
        <v>877389</v>
      </c>
      <c r="D94" s="20">
        <v>39612354</v>
      </c>
      <c r="E94" s="15">
        <f t="shared" si="1"/>
        <v>45.14799478908443</v>
      </c>
    </row>
    <row r="95" spans="1:5" ht="12.75">
      <c r="A95" s="17" t="s">
        <v>92</v>
      </c>
      <c r="B95" s="18" t="s">
        <v>93</v>
      </c>
      <c r="C95" s="19">
        <v>35296</v>
      </c>
      <c r="D95" s="20">
        <v>2013620</v>
      </c>
      <c r="E95" s="15">
        <f t="shared" si="1"/>
        <v>57.04952402538531</v>
      </c>
    </row>
    <row r="96" spans="1:5" ht="12.75">
      <c r="A96" s="17" t="s">
        <v>310</v>
      </c>
      <c r="B96" s="18" t="s">
        <v>171</v>
      </c>
      <c r="C96" s="19">
        <v>2222</v>
      </c>
      <c r="D96" s="20">
        <v>60621</v>
      </c>
      <c r="E96" s="15">
        <f t="shared" si="1"/>
        <v>27.282178217821784</v>
      </c>
    </row>
    <row r="97" spans="1:5" ht="12.75">
      <c r="A97" s="17" t="s">
        <v>108</v>
      </c>
      <c r="B97" s="18" t="s">
        <v>109</v>
      </c>
      <c r="C97" s="19">
        <v>31525</v>
      </c>
      <c r="D97" s="20">
        <v>2251637</v>
      </c>
      <c r="E97" s="15">
        <f t="shared" si="1"/>
        <v>71.42385408406027</v>
      </c>
    </row>
    <row r="98" spans="1:5" ht="12.75">
      <c r="A98" s="17" t="s">
        <v>105</v>
      </c>
      <c r="B98" s="18" t="s">
        <v>106</v>
      </c>
      <c r="C98" s="19">
        <v>32247</v>
      </c>
      <c r="D98" s="20">
        <v>1680950</v>
      </c>
      <c r="E98" s="15">
        <f t="shared" si="1"/>
        <v>52.12732967407821</v>
      </c>
    </row>
    <row r="99" spans="1:5" ht="12.75">
      <c r="A99" s="17" t="s">
        <v>156</v>
      </c>
      <c r="B99" s="18" t="s">
        <v>157</v>
      </c>
      <c r="C99" s="19">
        <v>17797</v>
      </c>
      <c r="D99" s="20">
        <v>841121</v>
      </c>
      <c r="E99" s="15">
        <f t="shared" si="1"/>
        <v>47.26195426195426</v>
      </c>
    </row>
    <row r="100" spans="1:5" ht="12.75">
      <c r="A100" s="17" t="s">
        <v>103</v>
      </c>
      <c r="B100" s="18" t="s">
        <v>104</v>
      </c>
      <c r="C100" s="19">
        <v>32428</v>
      </c>
      <c r="D100" s="20">
        <v>1075452</v>
      </c>
      <c r="E100" s="15">
        <f t="shared" si="1"/>
        <v>33.16430245466881</v>
      </c>
    </row>
    <row r="101" spans="1:5" ht="12.75">
      <c r="A101" s="17" t="s">
        <v>64</v>
      </c>
      <c r="B101" s="18" t="s">
        <v>65</v>
      </c>
      <c r="C101" s="19">
        <v>59062</v>
      </c>
      <c r="D101" s="20">
        <v>1939206</v>
      </c>
      <c r="E101" s="15">
        <f t="shared" si="1"/>
        <v>32.83339541498764</v>
      </c>
    </row>
    <row r="102" spans="1:5" ht="12.75">
      <c r="A102" s="17" t="s">
        <v>116</v>
      </c>
      <c r="B102" s="18" t="s">
        <v>117</v>
      </c>
      <c r="C102" s="19">
        <v>28525</v>
      </c>
      <c r="D102" s="20">
        <v>705359</v>
      </c>
      <c r="E102" s="15">
        <f t="shared" si="1"/>
        <v>24.72774758983348</v>
      </c>
    </row>
    <row r="103" spans="1:5" ht="12.75">
      <c r="A103" s="17" t="s">
        <v>44</v>
      </c>
      <c r="B103" s="18" t="s">
        <v>45</v>
      </c>
      <c r="C103" s="19">
        <v>103988</v>
      </c>
      <c r="D103" s="20">
        <v>5328538</v>
      </c>
      <c r="E103" s="15">
        <f t="shared" si="1"/>
        <v>51.241854829403394</v>
      </c>
    </row>
    <row r="104" spans="1:5" ht="12.75">
      <c r="A104" s="17" t="s">
        <v>323</v>
      </c>
      <c r="B104" s="18" t="s">
        <v>113</v>
      </c>
      <c r="C104" s="19">
        <v>1756</v>
      </c>
      <c r="D104" s="20">
        <v>55676</v>
      </c>
      <c r="E104" s="15">
        <f t="shared" si="1"/>
        <v>31.70615034168565</v>
      </c>
    </row>
    <row r="105" spans="1:5" ht="12.75">
      <c r="A105" s="17" t="s">
        <v>331</v>
      </c>
      <c r="B105" s="18" t="s">
        <v>173</v>
      </c>
      <c r="C105" s="19">
        <v>1577</v>
      </c>
      <c r="D105" s="21">
        <v>14341</v>
      </c>
      <c r="E105" s="15">
        <f t="shared" si="1"/>
        <v>9.093849080532657</v>
      </c>
    </row>
    <row r="106" spans="1:5" ht="12.75">
      <c r="A106" s="17" t="s">
        <v>159</v>
      </c>
      <c r="B106" s="18" t="s">
        <v>132</v>
      </c>
      <c r="C106" s="19">
        <v>16557</v>
      </c>
      <c r="D106" s="20">
        <v>1275420</v>
      </c>
      <c r="E106" s="15">
        <f t="shared" si="1"/>
        <v>77.03207102736003</v>
      </c>
    </row>
    <row r="107" spans="1:5" ht="12.75">
      <c r="A107" s="17" t="s">
        <v>313</v>
      </c>
      <c r="B107" s="18" t="s">
        <v>217</v>
      </c>
      <c r="C107" s="19">
        <v>2140</v>
      </c>
      <c r="D107" s="20">
        <v>219818</v>
      </c>
      <c r="E107" s="15">
        <f t="shared" si="1"/>
        <v>102.71869158878505</v>
      </c>
    </row>
    <row r="108" spans="1:5" ht="12.75">
      <c r="A108" s="17" t="s">
        <v>338</v>
      </c>
      <c r="B108" s="18" t="s">
        <v>161</v>
      </c>
      <c r="C108" s="19">
        <v>1397</v>
      </c>
      <c r="D108" s="20">
        <v>132166</v>
      </c>
      <c r="E108" s="15">
        <f t="shared" si="1"/>
        <v>94.60701503221188</v>
      </c>
    </row>
    <row r="109" spans="1:5" ht="12.75">
      <c r="A109" s="17" t="s">
        <v>336</v>
      </c>
      <c r="B109" s="18" t="s">
        <v>244</v>
      </c>
      <c r="C109" s="19">
        <v>1406</v>
      </c>
      <c r="D109" s="20">
        <v>83010</v>
      </c>
      <c r="E109" s="15">
        <f t="shared" si="1"/>
        <v>59.0398293029872</v>
      </c>
    </row>
    <row r="110" spans="1:5" ht="12.75">
      <c r="A110" s="17" t="s">
        <v>340</v>
      </c>
      <c r="B110" s="18" t="s">
        <v>111</v>
      </c>
      <c r="C110" s="19">
        <v>1380</v>
      </c>
      <c r="D110" s="20">
        <v>131615</v>
      </c>
      <c r="E110" s="15">
        <f t="shared" si="1"/>
        <v>95.3731884057971</v>
      </c>
    </row>
    <row r="111" spans="1:5" ht="12.75">
      <c r="A111" s="17" t="s">
        <v>311</v>
      </c>
      <c r="B111" s="18" t="s">
        <v>79</v>
      </c>
      <c r="C111" s="19">
        <v>2182</v>
      </c>
      <c r="D111" s="20">
        <v>72566</v>
      </c>
      <c r="E111" s="15">
        <f t="shared" si="1"/>
        <v>33.25664527956004</v>
      </c>
    </row>
    <row r="112" spans="1:5" ht="12.75">
      <c r="A112" s="17" t="s">
        <v>98</v>
      </c>
      <c r="B112" s="18" t="s">
        <v>99</v>
      </c>
      <c r="C112" s="19">
        <v>33924</v>
      </c>
      <c r="D112" s="20">
        <v>1373484</v>
      </c>
      <c r="E112" s="15">
        <f t="shared" si="1"/>
        <v>40.48708878669968</v>
      </c>
    </row>
    <row r="113" spans="1:5" ht="12.75">
      <c r="A113" s="17" t="s">
        <v>53</v>
      </c>
      <c r="B113" s="18" t="s">
        <v>54</v>
      </c>
      <c r="C113" s="19">
        <v>76265</v>
      </c>
      <c r="D113" s="20">
        <v>4745248</v>
      </c>
      <c r="E113" s="15">
        <f t="shared" si="1"/>
        <v>62.22052055333377</v>
      </c>
    </row>
    <row r="114" spans="1:5" ht="12.75">
      <c r="A114" s="17" t="s">
        <v>349</v>
      </c>
      <c r="B114" s="18" t="s">
        <v>63</v>
      </c>
      <c r="C114" s="19">
        <v>935</v>
      </c>
      <c r="D114" s="20">
        <v>86523</v>
      </c>
      <c r="E114" s="15">
        <f t="shared" si="1"/>
        <v>92.5379679144385</v>
      </c>
    </row>
    <row r="115" spans="1:5" ht="12.75">
      <c r="A115" s="17" t="s">
        <v>86</v>
      </c>
      <c r="B115" s="18" t="s">
        <v>87</v>
      </c>
      <c r="C115" s="19">
        <v>37128</v>
      </c>
      <c r="D115" s="20">
        <v>1613729</v>
      </c>
      <c r="E115" s="15">
        <f t="shared" si="1"/>
        <v>43.463935574229694</v>
      </c>
    </row>
    <row r="116" spans="1:5" ht="12.75">
      <c r="A116" s="17" t="s">
        <v>62</v>
      </c>
      <c r="B116" s="18" t="s">
        <v>63</v>
      </c>
      <c r="C116" s="19">
        <v>64696</v>
      </c>
      <c r="D116" s="20">
        <v>3483124</v>
      </c>
      <c r="E116" s="15">
        <f t="shared" si="1"/>
        <v>53.83832076171633</v>
      </c>
    </row>
    <row r="117" spans="1:5" ht="12.75">
      <c r="A117" s="17" t="s">
        <v>320</v>
      </c>
      <c r="B117" s="18" t="s">
        <v>126</v>
      </c>
      <c r="C117" s="19">
        <v>1841</v>
      </c>
      <c r="D117" s="20">
        <v>75004</v>
      </c>
      <c r="E117" s="15">
        <f t="shared" si="1"/>
        <v>40.74090168386746</v>
      </c>
    </row>
    <row r="118" spans="1:5" ht="12.75">
      <c r="A118" s="17" t="s">
        <v>27</v>
      </c>
      <c r="B118" s="18" t="s">
        <v>28</v>
      </c>
      <c r="C118" s="19">
        <v>242837</v>
      </c>
      <c r="D118" s="20">
        <v>9936542</v>
      </c>
      <c r="E118" s="15">
        <f t="shared" si="1"/>
        <v>40.9185667752443</v>
      </c>
    </row>
    <row r="119" spans="1:5" ht="12.75">
      <c r="A119" s="17" t="s">
        <v>101</v>
      </c>
      <c r="B119" s="18" t="s">
        <v>102</v>
      </c>
      <c r="C119" s="19">
        <v>32807</v>
      </c>
      <c r="D119" s="20">
        <v>1558831</v>
      </c>
      <c r="E119" s="15">
        <f t="shared" si="1"/>
        <v>47.51519492791173</v>
      </c>
    </row>
    <row r="120" spans="1:5" ht="12.75">
      <c r="A120" s="17" t="s">
        <v>155</v>
      </c>
      <c r="B120" s="18" t="s">
        <v>128</v>
      </c>
      <c r="C120" s="19">
        <v>18030</v>
      </c>
      <c r="D120" s="20">
        <v>1343289</v>
      </c>
      <c r="E120" s="15">
        <f t="shared" si="1"/>
        <v>74.50299500831947</v>
      </c>
    </row>
    <row r="121" spans="1:5" ht="12.75">
      <c r="A121" s="17" t="s">
        <v>242</v>
      </c>
      <c r="B121" s="18" t="s">
        <v>132</v>
      </c>
      <c r="C121" s="19">
        <v>6761</v>
      </c>
      <c r="D121" s="20">
        <v>313370</v>
      </c>
      <c r="E121" s="15">
        <f t="shared" si="1"/>
        <v>46.349652418281316</v>
      </c>
    </row>
    <row r="122" spans="1:5" ht="12.75">
      <c r="A122" s="17" t="s">
        <v>190</v>
      </c>
      <c r="B122" s="18" t="s">
        <v>191</v>
      </c>
      <c r="C122" s="19">
        <v>11347</v>
      </c>
      <c r="D122" s="20">
        <v>498901</v>
      </c>
      <c r="E122" s="15">
        <f t="shared" si="1"/>
        <v>43.96765664933463</v>
      </c>
    </row>
    <row r="123" spans="1:5" ht="12.75">
      <c r="A123" s="17" t="s">
        <v>342</v>
      </c>
      <c r="B123" s="18" t="s">
        <v>343</v>
      </c>
      <c r="C123" s="19">
        <v>1272</v>
      </c>
      <c r="D123" s="20">
        <v>113161</v>
      </c>
      <c r="E123" s="15">
        <f t="shared" si="1"/>
        <v>88.9630503144654</v>
      </c>
    </row>
    <row r="124" spans="1:5" ht="12.75">
      <c r="A124" s="17" t="s">
        <v>229</v>
      </c>
      <c r="B124" s="18" t="s">
        <v>171</v>
      </c>
      <c r="C124" s="19">
        <v>8447</v>
      </c>
      <c r="D124" s="20">
        <v>233829</v>
      </c>
      <c r="E124" s="15">
        <f t="shared" si="1"/>
        <v>27.6818988990174</v>
      </c>
    </row>
    <row r="125" spans="1:5" ht="12.75">
      <c r="A125" s="17" t="s">
        <v>94</v>
      </c>
      <c r="B125" s="18" t="s">
        <v>95</v>
      </c>
      <c r="C125" s="19">
        <v>34992</v>
      </c>
      <c r="D125" s="20">
        <v>1261767</v>
      </c>
      <c r="E125" s="15">
        <f t="shared" si="1"/>
        <v>36.05872770919067</v>
      </c>
    </row>
    <row r="126" spans="1:5" ht="12.75">
      <c r="A126" s="17" t="s">
        <v>256</v>
      </c>
      <c r="B126" s="18" t="s">
        <v>257</v>
      </c>
      <c r="C126" s="19">
        <v>5853</v>
      </c>
      <c r="D126" s="20">
        <v>169393</v>
      </c>
      <c r="E126" s="15">
        <f t="shared" si="1"/>
        <v>28.941226721339483</v>
      </c>
    </row>
    <row r="127" spans="1:5" ht="12.75">
      <c r="A127" s="17" t="s">
        <v>144</v>
      </c>
      <c r="B127" s="18" t="s">
        <v>28</v>
      </c>
      <c r="C127" s="19">
        <v>20591</v>
      </c>
      <c r="D127" s="20">
        <v>851324</v>
      </c>
      <c r="E127" s="15">
        <f t="shared" si="1"/>
        <v>41.344470885338254</v>
      </c>
    </row>
    <row r="128" spans="1:5" ht="12.75">
      <c r="A128" s="17" t="s">
        <v>112</v>
      </c>
      <c r="B128" s="18" t="s">
        <v>113</v>
      </c>
      <c r="C128" s="19">
        <v>29817</v>
      </c>
      <c r="D128" s="20">
        <v>1770429</v>
      </c>
      <c r="E128" s="15">
        <f t="shared" si="1"/>
        <v>59.37649662943958</v>
      </c>
    </row>
    <row r="129" spans="1:5" ht="12.75">
      <c r="A129" s="17" t="s">
        <v>355</v>
      </c>
      <c r="B129" s="18" t="s">
        <v>113</v>
      </c>
      <c r="C129" s="19">
        <v>596</v>
      </c>
      <c r="D129" s="20">
        <v>9135</v>
      </c>
      <c r="E129" s="15">
        <f t="shared" si="1"/>
        <v>15.327181208053691</v>
      </c>
    </row>
    <row r="130" spans="1:5" ht="12.75">
      <c r="A130" s="17" t="s">
        <v>260</v>
      </c>
      <c r="B130" s="18" t="s">
        <v>261</v>
      </c>
      <c r="C130" s="19">
        <v>5760</v>
      </c>
      <c r="D130" s="20">
        <v>244861</v>
      </c>
      <c r="E130" s="15">
        <f t="shared" si="1"/>
        <v>42.51059027777778</v>
      </c>
    </row>
    <row r="131" spans="1:5" ht="12.75">
      <c r="A131" s="17" t="s">
        <v>90</v>
      </c>
      <c r="B131" s="18" t="s">
        <v>91</v>
      </c>
      <c r="C131" s="19">
        <v>35339</v>
      </c>
      <c r="D131" s="20">
        <v>2874637</v>
      </c>
      <c r="E131" s="15">
        <f t="shared" si="1"/>
        <v>81.34460511050115</v>
      </c>
    </row>
    <row r="132" spans="1:5" ht="12.75">
      <c r="A132" s="17" t="s">
        <v>139</v>
      </c>
      <c r="B132" s="18" t="s">
        <v>47</v>
      </c>
      <c r="C132" s="19">
        <v>21914</v>
      </c>
      <c r="D132" s="20">
        <v>767694</v>
      </c>
      <c r="E132" s="15">
        <f aca="true" t="shared" si="2" ref="E132:E195">D132/C132</f>
        <v>35.03212558181984</v>
      </c>
    </row>
    <row r="133" spans="1:5" ht="12.75">
      <c r="A133" s="17" t="s">
        <v>272</v>
      </c>
      <c r="B133" s="18" t="s">
        <v>79</v>
      </c>
      <c r="C133" s="19">
        <v>4612</v>
      </c>
      <c r="D133" s="20">
        <v>111443</v>
      </c>
      <c r="E133" s="15">
        <f t="shared" si="2"/>
        <v>24.163703382480485</v>
      </c>
    </row>
    <row r="134" spans="1:5" ht="12.75">
      <c r="A134" s="17" t="s">
        <v>269</v>
      </c>
      <c r="B134" s="18" t="s">
        <v>120</v>
      </c>
      <c r="C134" s="19">
        <v>4770</v>
      </c>
      <c r="D134" s="20">
        <v>250167</v>
      </c>
      <c r="E134" s="15">
        <f t="shared" si="2"/>
        <v>52.44591194968554</v>
      </c>
    </row>
    <row r="135" spans="1:5" ht="12.75">
      <c r="A135" s="17" t="s">
        <v>48</v>
      </c>
      <c r="B135" s="18" t="s">
        <v>32</v>
      </c>
      <c r="C135" s="19">
        <v>89652</v>
      </c>
      <c r="D135" s="20">
        <v>4196067</v>
      </c>
      <c r="E135" s="15">
        <f t="shared" si="2"/>
        <v>46.803941908713696</v>
      </c>
    </row>
    <row r="136" spans="1:5" ht="12.75">
      <c r="A136" s="17" t="s">
        <v>181</v>
      </c>
      <c r="B136" s="18" t="s">
        <v>97</v>
      </c>
      <c r="C136" s="19">
        <v>12009</v>
      </c>
      <c r="D136" s="20">
        <v>379037</v>
      </c>
      <c r="E136" s="15">
        <f t="shared" si="2"/>
        <v>31.562744608210508</v>
      </c>
    </row>
    <row r="137" spans="1:5" ht="12.75">
      <c r="A137" s="17" t="s">
        <v>290</v>
      </c>
      <c r="B137" s="18" t="s">
        <v>206</v>
      </c>
      <c r="C137" s="19">
        <v>3282</v>
      </c>
      <c r="D137" s="20">
        <v>211081</v>
      </c>
      <c r="E137" s="15">
        <f t="shared" si="2"/>
        <v>64.31474710542352</v>
      </c>
    </row>
    <row r="138" spans="1:5" ht="12.75">
      <c r="A138" s="17" t="s">
        <v>39</v>
      </c>
      <c r="B138" s="18" t="s">
        <v>40</v>
      </c>
      <c r="C138" s="19">
        <v>137974</v>
      </c>
      <c r="D138" s="20">
        <v>7873536</v>
      </c>
      <c r="E138" s="15">
        <f t="shared" si="2"/>
        <v>57.065360140316294</v>
      </c>
    </row>
    <row r="139" spans="1:5" ht="12.75">
      <c r="A139" s="17" t="s">
        <v>347</v>
      </c>
      <c r="B139" s="18" t="s">
        <v>208</v>
      </c>
      <c r="C139" s="19">
        <v>1104</v>
      </c>
      <c r="D139" s="20">
        <v>105776</v>
      </c>
      <c r="E139" s="15">
        <f t="shared" si="2"/>
        <v>95.81159420289855</v>
      </c>
    </row>
    <row r="140" spans="1:5" ht="12.75">
      <c r="A140" s="17" t="s">
        <v>335</v>
      </c>
      <c r="B140" s="18" t="s">
        <v>165</v>
      </c>
      <c r="C140" s="19">
        <v>1438</v>
      </c>
      <c r="D140" s="20">
        <v>68004</v>
      </c>
      <c r="E140" s="15">
        <f t="shared" si="2"/>
        <v>47.29068150208623</v>
      </c>
    </row>
    <row r="141" spans="1:5" ht="12.75">
      <c r="A141" s="17" t="s">
        <v>205</v>
      </c>
      <c r="B141" s="18" t="s">
        <v>206</v>
      </c>
      <c r="C141" s="19">
        <v>10561</v>
      </c>
      <c r="D141" s="20">
        <v>543350</v>
      </c>
      <c r="E141" s="15">
        <f t="shared" si="2"/>
        <v>51.448726446359245</v>
      </c>
    </row>
    <row r="142" spans="1:5" ht="12.75">
      <c r="A142" s="17" t="s">
        <v>302</v>
      </c>
      <c r="B142" s="18" t="s">
        <v>250</v>
      </c>
      <c r="C142" s="19">
        <v>2640</v>
      </c>
      <c r="D142" s="20">
        <v>105691</v>
      </c>
      <c r="E142" s="15">
        <f t="shared" si="2"/>
        <v>40.034469696969694</v>
      </c>
    </row>
    <row r="143" spans="1:5" ht="12.75">
      <c r="A143" s="17" t="s">
        <v>177</v>
      </c>
      <c r="B143" s="18" t="s">
        <v>69</v>
      </c>
      <c r="C143" s="19">
        <v>12973</v>
      </c>
      <c r="D143" s="20">
        <v>691368</v>
      </c>
      <c r="E143" s="15">
        <f t="shared" si="2"/>
        <v>53.29283897325214</v>
      </c>
    </row>
    <row r="144" spans="1:5" ht="12.75">
      <c r="A144" s="17" t="s">
        <v>68</v>
      </c>
      <c r="B144" s="18" t="s">
        <v>69</v>
      </c>
      <c r="C144" s="19">
        <v>55921</v>
      </c>
      <c r="D144" s="20">
        <v>1504791</v>
      </c>
      <c r="E144" s="15">
        <f t="shared" si="2"/>
        <v>26.909229091039144</v>
      </c>
    </row>
    <row r="145" spans="1:5" ht="12.75">
      <c r="A145" s="17" t="s">
        <v>70</v>
      </c>
      <c r="B145" s="18" t="s">
        <v>71</v>
      </c>
      <c r="C145" s="19">
        <v>51760</v>
      </c>
      <c r="D145" s="20">
        <v>1945905</v>
      </c>
      <c r="E145" s="15">
        <f t="shared" si="2"/>
        <v>37.59476429675425</v>
      </c>
    </row>
    <row r="146" spans="1:5" ht="12.75">
      <c r="A146" s="17" t="s">
        <v>58</v>
      </c>
      <c r="B146" s="18" t="s">
        <v>59</v>
      </c>
      <c r="C146" s="19">
        <v>72100</v>
      </c>
      <c r="D146" s="20">
        <v>3619366</v>
      </c>
      <c r="E146" s="15">
        <f t="shared" si="2"/>
        <v>50.19925104022192</v>
      </c>
    </row>
    <row r="147" spans="1:5" ht="12.75">
      <c r="A147" s="17" t="s">
        <v>213</v>
      </c>
      <c r="B147" s="18" t="s">
        <v>47</v>
      </c>
      <c r="C147" s="19">
        <v>10082</v>
      </c>
      <c r="D147" s="20">
        <v>1208679</v>
      </c>
      <c r="E147" s="15">
        <f t="shared" si="2"/>
        <v>119.88484427692919</v>
      </c>
    </row>
    <row r="148" spans="1:5" ht="12.75">
      <c r="A148" s="17" t="s">
        <v>56</v>
      </c>
      <c r="B148" s="18" t="s">
        <v>57</v>
      </c>
      <c r="C148" s="19">
        <v>74578</v>
      </c>
      <c r="D148" s="20">
        <v>2939686</v>
      </c>
      <c r="E148" s="15">
        <f t="shared" si="2"/>
        <v>39.41760304647483</v>
      </c>
    </row>
    <row r="149" spans="1:5" ht="12.75">
      <c r="A149" s="17" t="s">
        <v>271</v>
      </c>
      <c r="B149" s="18" t="s">
        <v>32</v>
      </c>
      <c r="C149" s="19">
        <v>4704</v>
      </c>
      <c r="D149" s="20">
        <v>750014</v>
      </c>
      <c r="E149" s="15">
        <f t="shared" si="2"/>
        <v>159.44175170068027</v>
      </c>
    </row>
    <row r="150" spans="1:5" ht="12.75">
      <c r="A150" s="17" t="s">
        <v>78</v>
      </c>
      <c r="B150" s="18" t="s">
        <v>79</v>
      </c>
      <c r="C150" s="19">
        <v>40389</v>
      </c>
      <c r="D150" s="20">
        <v>2101507</v>
      </c>
      <c r="E150" s="15">
        <f t="shared" si="2"/>
        <v>52.03166703805491</v>
      </c>
    </row>
    <row r="151" spans="1:5" ht="12.75">
      <c r="A151" s="17" t="s">
        <v>353</v>
      </c>
      <c r="B151" s="18" t="s">
        <v>146</v>
      </c>
      <c r="C151" s="19">
        <v>789</v>
      </c>
      <c r="D151" s="20">
        <v>161201</v>
      </c>
      <c r="E151" s="15">
        <f t="shared" si="2"/>
        <v>204.3105196451204</v>
      </c>
    </row>
    <row r="152" spans="1:5" ht="12.75">
      <c r="A152" s="17" t="s">
        <v>216</v>
      </c>
      <c r="B152" s="18" t="s">
        <v>217</v>
      </c>
      <c r="C152" s="19">
        <v>9235</v>
      </c>
      <c r="D152" s="20">
        <v>626173</v>
      </c>
      <c r="E152" s="15">
        <f t="shared" si="2"/>
        <v>67.80433134813211</v>
      </c>
    </row>
    <row r="153" spans="1:5" ht="12.75">
      <c r="A153" s="17" t="s">
        <v>131</v>
      </c>
      <c r="B153" s="18" t="s">
        <v>132</v>
      </c>
      <c r="C153" s="19">
        <v>24218</v>
      </c>
      <c r="D153" s="20">
        <v>926869</v>
      </c>
      <c r="E153" s="15">
        <f t="shared" si="2"/>
        <v>38.271905194483445</v>
      </c>
    </row>
    <row r="154" spans="1:5" ht="12.75">
      <c r="A154" s="17" t="s">
        <v>273</v>
      </c>
      <c r="B154" s="18" t="s">
        <v>154</v>
      </c>
      <c r="C154" s="19">
        <v>4541</v>
      </c>
      <c r="D154" s="20">
        <v>217866</v>
      </c>
      <c r="E154" s="15">
        <f t="shared" si="2"/>
        <v>47.977537987227485</v>
      </c>
    </row>
    <row r="155" spans="1:5" ht="12.75">
      <c r="A155" s="17" t="s">
        <v>149</v>
      </c>
      <c r="B155" s="18" t="s">
        <v>61</v>
      </c>
      <c r="C155" s="19">
        <v>19500</v>
      </c>
      <c r="D155" s="20">
        <v>921998</v>
      </c>
      <c r="E155" s="15">
        <f t="shared" si="2"/>
        <v>47.281948717948715</v>
      </c>
    </row>
    <row r="156" spans="1:5" ht="12.75">
      <c r="A156" s="17" t="s">
        <v>253</v>
      </c>
      <c r="B156" s="18" t="s">
        <v>202</v>
      </c>
      <c r="C156" s="19">
        <v>6112</v>
      </c>
      <c r="D156" s="20">
        <v>442303</v>
      </c>
      <c r="E156" s="15">
        <f t="shared" si="2"/>
        <v>72.36632853403141</v>
      </c>
    </row>
    <row r="157" spans="1:5" ht="12.75">
      <c r="A157" s="17" t="s">
        <v>245</v>
      </c>
      <c r="B157" s="18" t="s">
        <v>120</v>
      </c>
      <c r="C157" s="19">
        <v>6661</v>
      </c>
      <c r="D157" s="20">
        <v>473461</v>
      </c>
      <c r="E157" s="15">
        <f t="shared" si="2"/>
        <v>71.07956763248761</v>
      </c>
    </row>
    <row r="158" spans="1:5" ht="12.75">
      <c r="A158" s="17" t="s">
        <v>284</v>
      </c>
      <c r="B158" s="18" t="s">
        <v>183</v>
      </c>
      <c r="C158" s="19">
        <v>3830</v>
      </c>
      <c r="D158" s="20">
        <v>154557</v>
      </c>
      <c r="E158" s="15">
        <f t="shared" si="2"/>
        <v>40.35430809399478</v>
      </c>
    </row>
    <row r="159" spans="1:5" ht="12.75">
      <c r="A159" s="17" t="s">
        <v>298</v>
      </c>
      <c r="B159" s="18" t="s">
        <v>299</v>
      </c>
      <c r="C159" s="19">
        <v>2840</v>
      </c>
      <c r="D159" s="20">
        <v>56565</v>
      </c>
      <c r="E159" s="15">
        <f t="shared" si="2"/>
        <v>19.91725352112676</v>
      </c>
    </row>
    <row r="160" spans="1:5" ht="12.75">
      <c r="A160" s="17" t="s">
        <v>251</v>
      </c>
      <c r="B160" s="18" t="s">
        <v>252</v>
      </c>
      <c r="C160" s="19">
        <v>6128</v>
      </c>
      <c r="D160" s="20">
        <v>167711</v>
      </c>
      <c r="E160" s="15">
        <f t="shared" si="2"/>
        <v>27.367983028720626</v>
      </c>
    </row>
    <row r="161" spans="1:5" ht="12.75">
      <c r="A161" s="17" t="s">
        <v>83</v>
      </c>
      <c r="B161" s="18" t="s">
        <v>84</v>
      </c>
      <c r="C161" s="19">
        <v>37749</v>
      </c>
      <c r="D161" s="20">
        <v>1964809</v>
      </c>
      <c r="E161" s="15">
        <f t="shared" si="2"/>
        <v>52.04929931918726</v>
      </c>
    </row>
    <row r="162" spans="1:5" ht="12.75">
      <c r="A162" s="17" t="s">
        <v>288</v>
      </c>
      <c r="B162" s="18" t="s">
        <v>255</v>
      </c>
      <c r="C162" s="19">
        <v>3555</v>
      </c>
      <c r="D162" s="20">
        <v>121432</v>
      </c>
      <c r="E162" s="15">
        <f t="shared" si="2"/>
        <v>34.15808720112518</v>
      </c>
    </row>
    <row r="163" spans="1:5" ht="12.75">
      <c r="A163" s="17" t="s">
        <v>210</v>
      </c>
      <c r="B163" s="18" t="s">
        <v>196</v>
      </c>
      <c r="C163" s="19">
        <v>10307</v>
      </c>
      <c r="D163" s="20">
        <v>359646</v>
      </c>
      <c r="E163" s="15">
        <f t="shared" si="2"/>
        <v>34.89337343552925</v>
      </c>
    </row>
    <row r="164" spans="1:5" ht="12.75">
      <c r="A164" s="17" t="s">
        <v>329</v>
      </c>
      <c r="B164" s="18" t="s">
        <v>278</v>
      </c>
      <c r="C164" s="19">
        <v>1619</v>
      </c>
      <c r="D164" s="20">
        <v>112347</v>
      </c>
      <c r="E164" s="15">
        <f t="shared" si="2"/>
        <v>69.39283508338481</v>
      </c>
    </row>
    <row r="165" spans="1:5" ht="12.75">
      <c r="A165" s="17" t="s">
        <v>140</v>
      </c>
      <c r="B165" s="18" t="s">
        <v>141</v>
      </c>
      <c r="C165" s="19">
        <v>21575</v>
      </c>
      <c r="D165" s="20">
        <v>969256</v>
      </c>
      <c r="E165" s="15">
        <f t="shared" si="2"/>
        <v>44.924959443800695</v>
      </c>
    </row>
    <row r="166" spans="1:5" ht="12.75">
      <c r="A166" s="17" t="s">
        <v>280</v>
      </c>
      <c r="B166" s="18" t="s">
        <v>183</v>
      </c>
      <c r="C166" s="19">
        <v>4026</v>
      </c>
      <c r="D166" s="20">
        <v>218560</v>
      </c>
      <c r="E166" s="15">
        <f t="shared" si="2"/>
        <v>54.287133631395925</v>
      </c>
    </row>
    <row r="167" spans="1:5" ht="12.75">
      <c r="A167" s="17" t="s">
        <v>330</v>
      </c>
      <c r="B167" s="18" t="s">
        <v>278</v>
      </c>
      <c r="C167" s="19">
        <v>1581</v>
      </c>
      <c r="D167" s="20">
        <v>147310</v>
      </c>
      <c r="E167" s="15">
        <f t="shared" si="2"/>
        <v>93.1752055660974</v>
      </c>
    </row>
    <row r="168" spans="1:5" ht="12.75">
      <c r="A168" s="17" t="s">
        <v>254</v>
      </c>
      <c r="B168" s="18" t="s">
        <v>255</v>
      </c>
      <c r="C168" s="19">
        <v>6031</v>
      </c>
      <c r="D168" s="20">
        <v>111980</v>
      </c>
      <c r="E168" s="15">
        <f t="shared" si="2"/>
        <v>18.567401757585806</v>
      </c>
    </row>
    <row r="169" spans="1:5" ht="12.75">
      <c r="A169" s="17" t="s">
        <v>166</v>
      </c>
      <c r="B169" s="18" t="s">
        <v>167</v>
      </c>
      <c r="C169" s="19">
        <v>15323</v>
      </c>
      <c r="D169" s="20">
        <v>1063506</v>
      </c>
      <c r="E169" s="15">
        <f t="shared" si="2"/>
        <v>69.40586047118711</v>
      </c>
    </row>
    <row r="170" spans="1:5" ht="12.75">
      <c r="A170" s="17" t="s">
        <v>135</v>
      </c>
      <c r="B170" s="18" t="s">
        <v>61</v>
      </c>
      <c r="C170" s="19">
        <v>22232</v>
      </c>
      <c r="D170" s="20">
        <v>813509</v>
      </c>
      <c r="E170" s="15">
        <f t="shared" si="2"/>
        <v>36.59180460597337</v>
      </c>
    </row>
    <row r="171" spans="1:5" ht="12.75">
      <c r="A171" s="17" t="s">
        <v>344</v>
      </c>
      <c r="B171" s="18" t="s">
        <v>157</v>
      </c>
      <c r="C171" s="19">
        <v>1239</v>
      </c>
      <c r="D171" s="20">
        <v>21140</v>
      </c>
      <c r="E171" s="15">
        <f t="shared" si="2"/>
        <v>17.062146892655367</v>
      </c>
    </row>
    <row r="172" spans="1:5" ht="12.75">
      <c r="A172" s="17" t="s">
        <v>151</v>
      </c>
      <c r="B172" s="18" t="s">
        <v>152</v>
      </c>
      <c r="C172" s="19">
        <v>19338</v>
      </c>
      <c r="D172" s="20">
        <v>797304</v>
      </c>
      <c r="E172" s="15">
        <f t="shared" si="2"/>
        <v>41.229910021718894</v>
      </c>
    </row>
    <row r="173" spans="1:5" ht="12.75">
      <c r="A173" s="17" t="s">
        <v>187</v>
      </c>
      <c r="B173" s="18" t="s">
        <v>188</v>
      </c>
      <c r="C173" s="19">
        <v>11417</v>
      </c>
      <c r="D173" s="20">
        <v>457089</v>
      </c>
      <c r="E173" s="15">
        <f t="shared" si="2"/>
        <v>40.035823771568715</v>
      </c>
    </row>
    <row r="174" spans="1:5" ht="12.75">
      <c r="A174" s="17" t="s">
        <v>297</v>
      </c>
      <c r="B174" s="18" t="s">
        <v>120</v>
      </c>
      <c r="C174" s="19">
        <v>2996</v>
      </c>
      <c r="D174" s="20">
        <v>80186</v>
      </c>
      <c r="E174" s="15">
        <f t="shared" si="2"/>
        <v>26.764352469959945</v>
      </c>
    </row>
    <row r="175" spans="1:5" ht="12.75">
      <c r="A175" s="17" t="s">
        <v>178</v>
      </c>
      <c r="B175" s="18" t="s">
        <v>179</v>
      </c>
      <c r="C175" s="19">
        <v>12845</v>
      </c>
      <c r="D175" s="20">
        <v>538366</v>
      </c>
      <c r="E175" s="15">
        <f t="shared" si="2"/>
        <v>41.9124951342935</v>
      </c>
    </row>
    <row r="176" spans="1:5" ht="12.75">
      <c r="A176" s="17" t="s">
        <v>118</v>
      </c>
      <c r="B176" s="18" t="s">
        <v>74</v>
      </c>
      <c r="C176" s="19">
        <v>27844</v>
      </c>
      <c r="D176" s="20">
        <v>2100554</v>
      </c>
      <c r="E176" s="15">
        <f t="shared" si="2"/>
        <v>75.44009481396351</v>
      </c>
    </row>
    <row r="177" spans="1:5" ht="12.75">
      <c r="A177" s="17" t="s">
        <v>147</v>
      </c>
      <c r="B177" s="18" t="s">
        <v>148</v>
      </c>
      <c r="C177" s="19">
        <v>19601</v>
      </c>
      <c r="D177" s="20">
        <v>1379853</v>
      </c>
      <c r="E177" s="15">
        <f t="shared" si="2"/>
        <v>70.39707157798071</v>
      </c>
    </row>
    <row r="178" spans="1:5" ht="12.75">
      <c r="A178" s="17" t="s">
        <v>33</v>
      </c>
      <c r="B178" s="18" t="s">
        <v>34</v>
      </c>
      <c r="C178" s="19">
        <v>144947</v>
      </c>
      <c r="D178" s="20">
        <v>4444916</v>
      </c>
      <c r="E178" s="15">
        <f t="shared" si="2"/>
        <v>30.66580198279371</v>
      </c>
    </row>
    <row r="179" spans="1:5" ht="12.75">
      <c r="A179" s="17" t="s">
        <v>270</v>
      </c>
      <c r="B179" s="18" t="s">
        <v>146</v>
      </c>
      <c r="C179" s="19">
        <v>4727</v>
      </c>
      <c r="D179" s="20">
        <v>149280</v>
      </c>
      <c r="E179" s="15">
        <f t="shared" si="2"/>
        <v>31.580283477892955</v>
      </c>
    </row>
    <row r="180" spans="1:5" ht="12.75">
      <c r="A180" s="17" t="s">
        <v>182</v>
      </c>
      <c r="B180" s="18" t="s">
        <v>183</v>
      </c>
      <c r="C180" s="19">
        <v>11864</v>
      </c>
      <c r="D180" s="20">
        <v>513347</v>
      </c>
      <c r="E180" s="15">
        <f t="shared" si="2"/>
        <v>43.269302090357385</v>
      </c>
    </row>
    <row r="181" spans="1:5" ht="12.75">
      <c r="A181" s="17" t="s">
        <v>207</v>
      </c>
      <c r="B181" s="18" t="s">
        <v>208</v>
      </c>
      <c r="C181" s="19">
        <v>10383</v>
      </c>
      <c r="D181" s="20">
        <v>637021</v>
      </c>
      <c r="E181" s="15">
        <f t="shared" si="2"/>
        <v>61.35230665510932</v>
      </c>
    </row>
    <row r="182" spans="1:5" ht="12.75">
      <c r="A182" s="17" t="s">
        <v>88</v>
      </c>
      <c r="B182" s="18" t="s">
        <v>89</v>
      </c>
      <c r="C182" s="19">
        <v>36273</v>
      </c>
      <c r="D182" s="20">
        <v>922119</v>
      </c>
      <c r="E182" s="15">
        <f t="shared" si="2"/>
        <v>25.421635927549417</v>
      </c>
    </row>
    <row r="183" spans="1:5" ht="12.75">
      <c r="A183" s="17" t="s">
        <v>317</v>
      </c>
      <c r="B183" s="18" t="s">
        <v>109</v>
      </c>
      <c r="C183" s="19">
        <v>1953</v>
      </c>
      <c r="D183" s="20">
        <v>141434</v>
      </c>
      <c r="E183" s="15">
        <f t="shared" si="2"/>
        <v>72.41884280593958</v>
      </c>
    </row>
    <row r="184" spans="1:5" ht="12.75">
      <c r="A184" s="17" t="s">
        <v>351</v>
      </c>
      <c r="B184" s="18" t="s">
        <v>226</v>
      </c>
      <c r="C184" s="19">
        <v>803</v>
      </c>
      <c r="D184" s="20">
        <v>21344</v>
      </c>
      <c r="E184" s="15">
        <f t="shared" si="2"/>
        <v>26.580323785803238</v>
      </c>
    </row>
    <row r="185" spans="1:5" ht="12.75">
      <c r="A185" s="17" t="s">
        <v>327</v>
      </c>
      <c r="B185" s="18" t="s">
        <v>89</v>
      </c>
      <c r="C185" s="19">
        <v>1690</v>
      </c>
      <c r="D185" s="20">
        <v>78018</v>
      </c>
      <c r="E185" s="15">
        <f t="shared" si="2"/>
        <v>46.16449704142012</v>
      </c>
    </row>
    <row r="186" spans="1:5" ht="12.75">
      <c r="A186" s="17" t="s">
        <v>326</v>
      </c>
      <c r="B186" s="18" t="s">
        <v>202</v>
      </c>
      <c r="C186" s="19">
        <v>1691</v>
      </c>
      <c r="D186" s="20">
        <v>53595</v>
      </c>
      <c r="E186" s="15">
        <f t="shared" si="2"/>
        <v>31.69426374926079</v>
      </c>
    </row>
    <row r="187" spans="1:5" ht="12.75">
      <c r="A187" s="17" t="s">
        <v>324</v>
      </c>
      <c r="B187" s="18" t="s">
        <v>138</v>
      </c>
      <c r="C187" s="19">
        <v>1722</v>
      </c>
      <c r="D187" s="20">
        <v>81863</v>
      </c>
      <c r="E187" s="15">
        <f t="shared" si="2"/>
        <v>47.53948896631823</v>
      </c>
    </row>
    <row r="188" spans="1:5" ht="12.75">
      <c r="A188" s="17" t="s">
        <v>164</v>
      </c>
      <c r="B188" s="18" t="s">
        <v>165</v>
      </c>
      <c r="C188" s="19">
        <v>15901</v>
      </c>
      <c r="D188" s="20">
        <v>345664</v>
      </c>
      <c r="E188" s="15">
        <f t="shared" si="2"/>
        <v>21.738507012137603</v>
      </c>
    </row>
    <row r="189" spans="1:5" ht="12.75">
      <c r="A189" s="17" t="s">
        <v>333</v>
      </c>
      <c r="B189" s="18" t="s">
        <v>95</v>
      </c>
      <c r="C189" s="19">
        <v>1484</v>
      </c>
      <c r="D189" s="20">
        <v>88164</v>
      </c>
      <c r="E189" s="15">
        <f t="shared" si="2"/>
        <v>59.40970350404313</v>
      </c>
    </row>
    <row r="190" spans="1:5" ht="12.75">
      <c r="A190" s="17" t="s">
        <v>247</v>
      </c>
      <c r="B190" s="18" t="s">
        <v>248</v>
      </c>
      <c r="C190" s="19">
        <v>6341</v>
      </c>
      <c r="D190" s="20">
        <v>295754</v>
      </c>
      <c r="E190" s="15">
        <f t="shared" si="2"/>
        <v>46.6415391894023</v>
      </c>
    </row>
    <row r="191" spans="1:5" ht="12.75">
      <c r="A191" s="17" t="s">
        <v>211</v>
      </c>
      <c r="B191" s="18" t="s">
        <v>212</v>
      </c>
      <c r="C191" s="19">
        <v>10176</v>
      </c>
      <c r="D191" s="20">
        <v>382299</v>
      </c>
      <c r="E191" s="15">
        <f t="shared" si="2"/>
        <v>37.568691037735846</v>
      </c>
    </row>
    <row r="192" spans="1:5" ht="12.75">
      <c r="A192" s="17" t="s">
        <v>133</v>
      </c>
      <c r="B192" s="18" t="s">
        <v>134</v>
      </c>
      <c r="C192" s="19">
        <v>24181</v>
      </c>
      <c r="D192" s="20">
        <v>680580</v>
      </c>
      <c r="E192" s="15">
        <f t="shared" si="2"/>
        <v>28.145237996774327</v>
      </c>
    </row>
    <row r="193" spans="1:5" ht="12.75">
      <c r="A193" s="17" t="s">
        <v>75</v>
      </c>
      <c r="B193" s="18" t="s">
        <v>76</v>
      </c>
      <c r="C193" s="19">
        <v>44436</v>
      </c>
      <c r="D193" s="20">
        <v>1067962</v>
      </c>
      <c r="E193" s="15">
        <f t="shared" si="2"/>
        <v>24.033711405166983</v>
      </c>
    </row>
    <row r="194" spans="1:5" ht="12.75">
      <c r="A194" s="17" t="s">
        <v>268</v>
      </c>
      <c r="B194" s="18" t="s">
        <v>38</v>
      </c>
      <c r="C194" s="19">
        <v>4858</v>
      </c>
      <c r="D194" s="20">
        <v>239093</v>
      </c>
      <c r="E194" s="15">
        <f t="shared" si="2"/>
        <v>49.21634417455743</v>
      </c>
    </row>
    <row r="195" spans="1:5" ht="12.75">
      <c r="A195" s="17" t="s">
        <v>354</v>
      </c>
      <c r="B195" s="18" t="s">
        <v>257</v>
      </c>
      <c r="C195" s="19">
        <v>756</v>
      </c>
      <c r="D195" s="20">
        <v>49805</v>
      </c>
      <c r="E195" s="15">
        <f t="shared" si="2"/>
        <v>65.87962962962963</v>
      </c>
    </row>
    <row r="196" spans="1:5" ht="12.75">
      <c r="A196" s="17" t="s">
        <v>266</v>
      </c>
      <c r="B196" s="18" t="s">
        <v>267</v>
      </c>
      <c r="C196" s="19">
        <v>4873</v>
      </c>
      <c r="D196" s="20">
        <v>483779</v>
      </c>
      <c r="E196" s="15">
        <f aca="true" t="shared" si="3" ref="E196:E239">D196/C196</f>
        <v>99.27744715780833</v>
      </c>
    </row>
    <row r="197" spans="1:5" ht="12.75">
      <c r="A197" s="17" t="s">
        <v>184</v>
      </c>
      <c r="B197" s="18" t="s">
        <v>24</v>
      </c>
      <c r="C197" s="19">
        <v>11812</v>
      </c>
      <c r="D197" s="20">
        <v>880463</v>
      </c>
      <c r="E197" s="15">
        <f t="shared" si="3"/>
        <v>74.53970538435489</v>
      </c>
    </row>
    <row r="198" spans="1:5" ht="12.75">
      <c r="A198" s="17" t="s">
        <v>215</v>
      </c>
      <c r="B198" s="18" t="s">
        <v>191</v>
      </c>
      <c r="C198" s="19">
        <v>9605</v>
      </c>
      <c r="D198" s="20">
        <v>1101109</v>
      </c>
      <c r="E198" s="15">
        <f t="shared" si="3"/>
        <v>114.63914627798022</v>
      </c>
    </row>
    <row r="199" spans="1:5" ht="12.75">
      <c r="A199" s="17" t="s">
        <v>307</v>
      </c>
      <c r="B199" s="18" t="s">
        <v>79</v>
      </c>
      <c r="C199" s="19">
        <v>2279</v>
      </c>
      <c r="D199" s="20">
        <v>21211</v>
      </c>
      <c r="E199" s="15">
        <f t="shared" si="3"/>
        <v>9.307152259763054</v>
      </c>
    </row>
    <row r="200" spans="1:5" ht="12.75">
      <c r="A200" s="17" t="s">
        <v>31</v>
      </c>
      <c r="B200" s="18" t="s">
        <v>32</v>
      </c>
      <c r="C200" s="19">
        <v>167606</v>
      </c>
      <c r="D200" s="20">
        <v>11900148</v>
      </c>
      <c r="E200" s="15">
        <f t="shared" si="3"/>
        <v>71.0007278975693</v>
      </c>
    </row>
    <row r="201" spans="1:5" ht="12.75">
      <c r="A201" s="17" t="s">
        <v>153</v>
      </c>
      <c r="B201" s="18" t="s">
        <v>154</v>
      </c>
      <c r="C201" s="19">
        <v>18822</v>
      </c>
      <c r="D201" s="20">
        <v>975364</v>
      </c>
      <c r="E201" s="15">
        <f t="shared" si="3"/>
        <v>51.82042290936138</v>
      </c>
    </row>
    <row r="202" spans="1:5" ht="12.75">
      <c r="A202" s="17" t="s">
        <v>142</v>
      </c>
      <c r="B202" s="18" t="s">
        <v>143</v>
      </c>
      <c r="C202" s="19">
        <v>21475</v>
      </c>
      <c r="D202" s="20">
        <v>975664</v>
      </c>
      <c r="E202" s="15">
        <f t="shared" si="3"/>
        <v>45.432549476135044</v>
      </c>
    </row>
    <row r="203" spans="1:5" ht="12.75">
      <c r="A203" s="17" t="s">
        <v>322</v>
      </c>
      <c r="B203" s="18" t="s">
        <v>113</v>
      </c>
      <c r="C203" s="19">
        <v>1779</v>
      </c>
      <c r="D203" s="20">
        <v>68829</v>
      </c>
      <c r="E203" s="15">
        <f t="shared" si="3"/>
        <v>38.68971332209106</v>
      </c>
    </row>
    <row r="204" spans="1:5" ht="12.75">
      <c r="A204" s="17" t="s">
        <v>203</v>
      </c>
      <c r="B204" s="18" t="s">
        <v>204</v>
      </c>
      <c r="C204" s="19">
        <v>10613</v>
      </c>
      <c r="D204" s="20">
        <v>272233</v>
      </c>
      <c r="E204" s="15">
        <f t="shared" si="3"/>
        <v>25.65089983981909</v>
      </c>
    </row>
    <row r="205" spans="1:5" ht="12.75">
      <c r="A205" s="17" t="s">
        <v>230</v>
      </c>
      <c r="B205" s="18" t="s">
        <v>120</v>
      </c>
      <c r="C205" s="19">
        <v>8428</v>
      </c>
      <c r="D205" s="20">
        <v>438874</v>
      </c>
      <c r="E205" s="15">
        <f t="shared" si="3"/>
        <v>52.07332700522069</v>
      </c>
    </row>
    <row r="206" spans="1:5" ht="12.75">
      <c r="A206" s="17" t="s">
        <v>264</v>
      </c>
      <c r="B206" s="18" t="s">
        <v>128</v>
      </c>
      <c r="C206" s="19">
        <v>5105</v>
      </c>
      <c r="D206" s="20">
        <v>617418</v>
      </c>
      <c r="E206" s="15">
        <f t="shared" si="3"/>
        <v>120.9437806072478</v>
      </c>
    </row>
    <row r="207" spans="1:5" ht="12.75">
      <c r="A207" s="17" t="s">
        <v>35</v>
      </c>
      <c r="B207" s="18" t="s">
        <v>36</v>
      </c>
      <c r="C207" s="19">
        <v>142817</v>
      </c>
      <c r="D207" s="20">
        <v>4422078</v>
      </c>
      <c r="E207" s="15">
        <f t="shared" si="3"/>
        <v>30.96324667231492</v>
      </c>
    </row>
    <row r="208" spans="1:5" ht="12.75">
      <c r="A208" s="17" t="s">
        <v>162</v>
      </c>
      <c r="B208" s="18" t="s">
        <v>163</v>
      </c>
      <c r="C208" s="19">
        <v>15936</v>
      </c>
      <c r="D208" s="20">
        <v>1291431</v>
      </c>
      <c r="E208" s="15">
        <f t="shared" si="3"/>
        <v>81.03859186746988</v>
      </c>
    </row>
    <row r="209" spans="1:5" ht="12.75">
      <c r="A209" s="17" t="s">
        <v>286</v>
      </c>
      <c r="B209" s="18" t="s">
        <v>196</v>
      </c>
      <c r="C209" s="19">
        <v>3685</v>
      </c>
      <c r="D209" s="20">
        <v>260928</v>
      </c>
      <c r="E209" s="15">
        <f t="shared" si="3"/>
        <v>70.80814111261873</v>
      </c>
    </row>
    <row r="210" spans="1:5" ht="12.75">
      <c r="A210" s="17" t="s">
        <v>287</v>
      </c>
      <c r="B210" s="18" t="s">
        <v>226</v>
      </c>
      <c r="C210" s="19">
        <v>3584</v>
      </c>
      <c r="D210" s="20">
        <v>116123</v>
      </c>
      <c r="E210" s="15">
        <f t="shared" si="3"/>
        <v>32.400390625</v>
      </c>
    </row>
    <row r="211" spans="1:5" ht="12.75">
      <c r="A211" s="17" t="s">
        <v>235</v>
      </c>
      <c r="B211" s="18" t="s">
        <v>236</v>
      </c>
      <c r="C211" s="19">
        <v>7516</v>
      </c>
      <c r="D211" s="20">
        <v>475647</v>
      </c>
      <c r="E211" s="15">
        <f t="shared" si="3"/>
        <v>63.2845928685471</v>
      </c>
    </row>
    <row r="212" spans="1:5" ht="12.75">
      <c r="A212" s="17" t="s">
        <v>318</v>
      </c>
      <c r="B212" s="18" t="s">
        <v>113</v>
      </c>
      <c r="C212" s="19">
        <v>1934</v>
      </c>
      <c r="D212" s="20">
        <v>98564</v>
      </c>
      <c r="E212" s="15">
        <f t="shared" si="3"/>
        <v>50.96380558428128</v>
      </c>
    </row>
    <row r="213" spans="1:5" ht="12.75">
      <c r="A213" s="17" t="s">
        <v>238</v>
      </c>
      <c r="B213" s="18" t="s">
        <v>221</v>
      </c>
      <c r="C213" s="19">
        <v>7093</v>
      </c>
      <c r="D213" s="20">
        <v>274505</v>
      </c>
      <c r="E213" s="15">
        <f t="shared" si="3"/>
        <v>38.70083180600592</v>
      </c>
    </row>
    <row r="214" spans="1:5" ht="12.75">
      <c r="A214" s="17" t="s">
        <v>42</v>
      </c>
      <c r="B214" s="18" t="s">
        <v>43</v>
      </c>
      <c r="C214" s="19">
        <v>107848</v>
      </c>
      <c r="D214" s="20">
        <v>5999194</v>
      </c>
      <c r="E214" s="15">
        <f t="shared" si="3"/>
        <v>55.6263815740672</v>
      </c>
    </row>
    <row r="215" spans="1:5" ht="12.75">
      <c r="A215" s="17" t="s">
        <v>201</v>
      </c>
      <c r="B215" s="18" t="s">
        <v>202</v>
      </c>
      <c r="C215" s="19">
        <v>10666</v>
      </c>
      <c r="D215" s="20">
        <v>884498</v>
      </c>
      <c r="E215" s="15">
        <f t="shared" si="3"/>
        <v>82.92687042940183</v>
      </c>
    </row>
    <row r="216" spans="1:5" ht="12.75">
      <c r="A216" s="17" t="s">
        <v>237</v>
      </c>
      <c r="B216" s="18" t="s">
        <v>47</v>
      </c>
      <c r="C216" s="19">
        <v>7503</v>
      </c>
      <c r="D216" s="20">
        <v>509318</v>
      </c>
      <c r="E216" s="15">
        <f t="shared" si="3"/>
        <v>67.88191390110623</v>
      </c>
    </row>
    <row r="217" spans="1:5" ht="12.75">
      <c r="A217" s="17" t="s">
        <v>295</v>
      </c>
      <c r="B217" s="18" t="s">
        <v>32</v>
      </c>
      <c r="C217" s="19">
        <v>3056</v>
      </c>
      <c r="D217" s="20">
        <v>75744</v>
      </c>
      <c r="E217" s="15">
        <f t="shared" si="3"/>
        <v>24.785340314136125</v>
      </c>
    </row>
    <row r="218" spans="1:5" ht="12.75">
      <c r="A218" s="17" t="s">
        <v>303</v>
      </c>
      <c r="B218" s="18" t="s">
        <v>95</v>
      </c>
      <c r="C218" s="19">
        <v>2490</v>
      </c>
      <c r="D218" s="20">
        <v>156200</v>
      </c>
      <c r="E218" s="15">
        <f t="shared" si="3"/>
        <v>62.730923694779115</v>
      </c>
    </row>
    <row r="219" spans="1:5" ht="12.75">
      <c r="A219" s="17" t="s">
        <v>321</v>
      </c>
      <c r="B219" s="18" t="s">
        <v>91</v>
      </c>
      <c r="C219" s="19">
        <v>1833</v>
      </c>
      <c r="D219" s="20">
        <v>62562</v>
      </c>
      <c r="E219" s="15">
        <f t="shared" si="3"/>
        <v>34.13093289689034</v>
      </c>
    </row>
    <row r="220" spans="1:5" ht="12.75">
      <c r="A220" s="17" t="s">
        <v>316</v>
      </c>
      <c r="B220" s="18" t="s">
        <v>138</v>
      </c>
      <c r="C220" s="19">
        <v>2049</v>
      </c>
      <c r="D220" s="20">
        <v>119201</v>
      </c>
      <c r="E220" s="15">
        <f t="shared" si="3"/>
        <v>58.1752074182528</v>
      </c>
    </row>
    <row r="221" spans="1:5" ht="12.75">
      <c r="A221" s="17" t="s">
        <v>119</v>
      </c>
      <c r="B221" s="18" t="s">
        <v>120</v>
      </c>
      <c r="C221" s="19">
        <v>27780</v>
      </c>
      <c r="D221" s="20">
        <v>2373587</v>
      </c>
      <c r="E221" s="15">
        <f t="shared" si="3"/>
        <v>85.4422966162707</v>
      </c>
    </row>
    <row r="222" spans="1:5" ht="12.75">
      <c r="A222" s="17" t="s">
        <v>185</v>
      </c>
      <c r="B222" s="18" t="s">
        <v>186</v>
      </c>
      <c r="C222" s="19">
        <v>11509</v>
      </c>
      <c r="D222" s="20">
        <v>335773</v>
      </c>
      <c r="E222" s="15">
        <f t="shared" si="3"/>
        <v>29.174819706316796</v>
      </c>
    </row>
    <row r="223" spans="1:5" ht="12.75">
      <c r="A223" s="17" t="s">
        <v>312</v>
      </c>
      <c r="B223" s="18" t="s">
        <v>226</v>
      </c>
      <c r="C223" s="19">
        <v>2172</v>
      </c>
      <c r="D223" s="20">
        <v>87723</v>
      </c>
      <c r="E223" s="15">
        <f t="shared" si="3"/>
        <v>40.38812154696133</v>
      </c>
    </row>
    <row r="224" spans="1:5" ht="12.75">
      <c r="A224" s="17" t="s">
        <v>291</v>
      </c>
      <c r="B224" s="18" t="s">
        <v>176</v>
      </c>
      <c r="C224" s="19">
        <v>3276</v>
      </c>
      <c r="D224" s="20">
        <v>358809</v>
      </c>
      <c r="E224" s="15">
        <f t="shared" si="3"/>
        <v>109.52655677655677</v>
      </c>
    </row>
    <row r="225" spans="1:5" ht="12.75">
      <c r="A225" s="17" t="s">
        <v>325</v>
      </c>
      <c r="B225" s="18" t="s">
        <v>126</v>
      </c>
      <c r="C225" s="19">
        <v>1719</v>
      </c>
      <c r="D225" s="20">
        <v>91777</v>
      </c>
      <c r="E225" s="15">
        <f t="shared" si="3"/>
        <v>53.38976148923793</v>
      </c>
    </row>
    <row r="226" spans="1:5" ht="12.75">
      <c r="A226" s="17" t="s">
        <v>121</v>
      </c>
      <c r="B226" s="18" t="s">
        <v>122</v>
      </c>
      <c r="C226" s="19">
        <v>27188</v>
      </c>
      <c r="D226" s="20">
        <v>1828118</v>
      </c>
      <c r="E226" s="15">
        <f t="shared" si="3"/>
        <v>67.23988524348978</v>
      </c>
    </row>
    <row r="227" spans="1:5" ht="12.75">
      <c r="A227" s="17" t="s">
        <v>115</v>
      </c>
      <c r="B227" s="18" t="s">
        <v>36</v>
      </c>
      <c r="C227" s="19">
        <v>29596</v>
      </c>
      <c r="D227" s="20">
        <v>982539</v>
      </c>
      <c r="E227" s="15">
        <f t="shared" si="3"/>
        <v>33.19837140154075</v>
      </c>
    </row>
    <row r="228" spans="1:5" ht="12.75">
      <c r="A228" s="17" t="s">
        <v>345</v>
      </c>
      <c r="B228" s="18" t="s">
        <v>306</v>
      </c>
      <c r="C228" s="19">
        <v>1221</v>
      </c>
      <c r="D228" s="20">
        <v>89357</v>
      </c>
      <c r="E228" s="15">
        <f t="shared" si="3"/>
        <v>73.18345618345619</v>
      </c>
    </row>
    <row r="229" spans="1:5" ht="12.75">
      <c r="A229" s="17" t="s">
        <v>150</v>
      </c>
      <c r="B229" s="18" t="s">
        <v>34</v>
      </c>
      <c r="C229" s="19">
        <v>19396</v>
      </c>
      <c r="D229" s="20">
        <v>2464095</v>
      </c>
      <c r="E229" s="15">
        <f t="shared" si="3"/>
        <v>127.04140028871933</v>
      </c>
    </row>
    <row r="230" spans="1:5" ht="12.75">
      <c r="A230" s="17" t="s">
        <v>100</v>
      </c>
      <c r="B230" s="18" t="s">
        <v>38</v>
      </c>
      <c r="C230" s="19">
        <v>32884</v>
      </c>
      <c r="D230" s="20">
        <v>1080261</v>
      </c>
      <c r="E230" s="15">
        <f t="shared" si="3"/>
        <v>32.85065685439727</v>
      </c>
    </row>
    <row r="231" spans="1:5" ht="12.75">
      <c r="A231" s="17" t="s">
        <v>224</v>
      </c>
      <c r="B231" s="18" t="s">
        <v>91</v>
      </c>
      <c r="C231" s="19">
        <v>8664</v>
      </c>
      <c r="D231" s="20">
        <v>110580</v>
      </c>
      <c r="E231" s="15">
        <f t="shared" si="3"/>
        <v>12.763157894736842</v>
      </c>
    </row>
    <row r="232" spans="1:5" ht="12.75">
      <c r="A232" s="17" t="s">
        <v>265</v>
      </c>
      <c r="B232" s="18" t="s">
        <v>28</v>
      </c>
      <c r="C232" s="19">
        <v>4997</v>
      </c>
      <c r="D232" s="20">
        <v>988537</v>
      </c>
      <c r="E232" s="15">
        <f t="shared" si="3"/>
        <v>197.82609565739443</v>
      </c>
    </row>
    <row r="233" spans="1:5" ht="12.75">
      <c r="A233" s="17" t="s">
        <v>41</v>
      </c>
      <c r="B233" s="18" t="s">
        <v>30</v>
      </c>
      <c r="C233" s="19">
        <v>117429</v>
      </c>
      <c r="D233" s="20">
        <v>977899</v>
      </c>
      <c r="E233" s="15">
        <f t="shared" si="3"/>
        <v>8.32757666334551</v>
      </c>
    </row>
    <row r="234" spans="1:5" ht="12.75">
      <c r="A234" s="17" t="s">
        <v>305</v>
      </c>
      <c r="B234" s="18" t="s">
        <v>306</v>
      </c>
      <c r="C234" s="19">
        <v>2298</v>
      </c>
      <c r="D234" s="20">
        <v>193288</v>
      </c>
      <c r="E234" s="15">
        <f t="shared" si="3"/>
        <v>84.11140121845082</v>
      </c>
    </row>
    <row r="235" spans="1:5" ht="12.75">
      <c r="A235" s="17" t="s">
        <v>225</v>
      </c>
      <c r="B235" s="18" t="s">
        <v>226</v>
      </c>
      <c r="C235" s="19">
        <v>8622</v>
      </c>
      <c r="D235" s="20">
        <v>335254</v>
      </c>
      <c r="E235" s="15">
        <f t="shared" si="3"/>
        <v>38.88355369983763</v>
      </c>
    </row>
    <row r="236" spans="1:5" ht="12.75">
      <c r="A236" s="17" t="s">
        <v>332</v>
      </c>
      <c r="B236" s="18" t="s">
        <v>206</v>
      </c>
      <c r="C236" s="19">
        <v>1553</v>
      </c>
      <c r="D236" s="20">
        <v>104369</v>
      </c>
      <c r="E236" s="15">
        <f t="shared" si="3"/>
        <v>67.20476497102382</v>
      </c>
    </row>
    <row r="237" spans="1:5" ht="12.75">
      <c r="A237" s="17" t="s">
        <v>315</v>
      </c>
      <c r="B237" s="18" t="s">
        <v>171</v>
      </c>
      <c r="C237" s="19">
        <v>2094</v>
      </c>
      <c r="D237" s="20">
        <v>136473</v>
      </c>
      <c r="E237" s="15">
        <f t="shared" si="3"/>
        <v>65.17335243553009</v>
      </c>
    </row>
    <row r="238" spans="1:5" ht="12.75">
      <c r="A238" s="17" t="s">
        <v>357</v>
      </c>
      <c r="B238" s="18" t="s">
        <v>278</v>
      </c>
      <c r="C238" s="19">
        <v>181</v>
      </c>
      <c r="D238" s="20">
        <v>7361</v>
      </c>
      <c r="E238" s="15">
        <f t="shared" si="3"/>
        <v>40.668508287292816</v>
      </c>
    </row>
    <row r="239" spans="1:5" ht="12.75">
      <c r="A239" s="17" t="s">
        <v>189</v>
      </c>
      <c r="B239" s="18" t="s">
        <v>59</v>
      </c>
      <c r="C239" s="19">
        <v>11415</v>
      </c>
      <c r="D239" s="20">
        <v>567850</v>
      </c>
      <c r="E239" s="15">
        <f t="shared" si="3"/>
        <v>49.74594831362243</v>
      </c>
    </row>
  </sheetData>
  <sheetProtection/>
  <printOptions horizontalCentered="1"/>
  <pageMargins left="0.7" right="0.7" top="0.75" bottom="0.75" header="0.3" footer="0.3"/>
  <pageSetup fitToHeight="0" fitToWidth="1" horizontalDpi="600" verticalDpi="600" orientation="landscape" r:id="rId1"/>
  <headerFooter>
    <oddHeader>&amp;C2016 Indiana Public Library Statistics
Library Operating Expenditure per Capita</oddHeader>
    <oddFooter>&amp;LIndiana State Library
Library Development Office&amp;CLast modified: 3/31/2017&amp;R&amp;P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2017-03-31T20:12:44Z</cp:lastPrinted>
  <dcterms:created xsi:type="dcterms:W3CDTF">2013-05-03T18:45:12Z</dcterms:created>
  <dcterms:modified xsi:type="dcterms:W3CDTF">2017-03-31T20:13:25Z</dcterms:modified>
  <cp:category/>
  <cp:version/>
  <cp:contentType/>
  <cp:contentStatus/>
</cp:coreProperties>
</file>