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grwest_indot_in_gov/Documents/"/>
    </mc:Choice>
  </mc:AlternateContent>
  <xr:revisionPtr revIDLastSave="1" documentId="8_{AD5A991A-FB71-4897-B9EF-609D71D9DEFF}" xr6:coauthVersionLast="47" xr6:coauthVersionMax="47" xr10:uidLastSave="{B3A14EEE-2A4A-4790-93B2-03B7AB5A1619}"/>
  <bookViews>
    <workbookView xWindow="-120" yWindow="-120" windowWidth="29040" windowHeight="15840" activeTab="1" xr2:uid="{61DBF281-2EEE-4D90-BEBC-87D0BF12A9BD}"/>
  </bookViews>
  <sheets>
    <sheet name="Instructions" sheetId="4" r:id="rId1"/>
    <sheet name="WBS V.3" sheetId="3" r:id="rId2"/>
    <sheet name="Ex. Fee Justification Format" sheetId="5" r:id="rId3"/>
  </sheets>
  <externalReferences>
    <externalReference r:id="rId4"/>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5" l="1"/>
  <c r="G22" i="5"/>
  <c r="G41" i="5"/>
  <c r="E41" i="5"/>
  <c r="G34" i="5"/>
  <c r="G35" i="5"/>
  <c r="G36" i="5"/>
  <c r="G33" i="5"/>
  <c r="G37" i="5" s="1"/>
  <c r="C27" i="5" l="1"/>
  <c r="C29" i="5" s="1"/>
  <c r="D27" i="5"/>
  <c r="D29" i="5" s="1"/>
  <c r="E27" i="5"/>
  <c r="E29" i="5" s="1"/>
  <c r="F27" i="5"/>
  <c r="F29" i="5" s="1"/>
  <c r="B27" i="5"/>
  <c r="B29" i="5" s="1"/>
  <c r="G23" i="5"/>
  <c r="G24" i="5"/>
  <c r="G25" i="5"/>
  <c r="G8" i="5"/>
  <c r="G9" i="5"/>
  <c r="G10" i="5"/>
  <c r="G11" i="5"/>
  <c r="G12" i="5"/>
  <c r="G13" i="5"/>
  <c r="G14" i="5"/>
  <c r="G15" i="5"/>
  <c r="G16" i="5"/>
  <c r="G17" i="5"/>
  <c r="G18" i="5"/>
  <c r="G19" i="5"/>
  <c r="G20" i="5"/>
  <c r="G21" i="5"/>
  <c r="G7" i="5"/>
  <c r="G30" i="5" l="1"/>
  <c r="G4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tc={5EA2A0E8-9C7D-4AA2-B490-835334583BE0}</author>
    <author>tc={81F45F62-86FD-49A6-B0E9-C927B7E5E092}</author>
    <author>tc={4D7D4CBC-0664-49A0-8F5A-5A8B36EB8DAB}</author>
  </authors>
  <commentList>
    <comment ref="A6" authorId="0" shapeId="0" xr:uid="{5EA2A0E8-9C7D-4AA2-B490-835334583BE0}">
      <text>
        <t>[Threaded comment]
Your version of Excel allows you to read this threaded comment; however, any edits to it will get removed if the file is opened in a newer version of Excel. Learn more: https://go.microsoft.com/fwlink/?linkid=870924
Comment:
    Subtasks should be provided as needed to justify hours for deliverables, see Plan Preparation in Indiana Design Manual</t>
      </text>
    </comment>
    <comment ref="A28" authorId="1" shapeId="0" xr:uid="{81F45F62-86FD-49A6-B0E9-C927B7E5E092}">
      <text>
        <t>[Threaded comment]
Your version of Excel allows you to read this threaded comment; however, any edits to it will get removed if the file is opened in a newer version of Excel. Learn more: https://go.microsoft.com/fwlink/?linkid=870924
Comment:
    Preference would be for these to be the loaded rates with approved overhead, FCCM and advertised profit. See Rate Proposal Template for how this is calculated.</t>
      </text>
    </comment>
    <comment ref="F32" authorId="2" shapeId="0" xr:uid="{4D7D4CBC-0664-49A0-8F5A-5A8B36EB8DAB}">
      <text>
        <t xml:space="preserve">[Threaded comment]
Your version of Excel allows you to read this threaded comment; however, any edits to it will get removed if the file is opened in a newer version of Excel. Learn more: https://go.microsoft.com/fwlink/?linkid=870924
Comment:
    See approved Indiana travel policy under audit information on proposal and contracts website. </t>
      </text>
    </comment>
  </commentList>
</comments>
</file>

<file path=xl/sharedStrings.xml><?xml version="1.0" encoding="utf-8"?>
<sst xmlns="http://schemas.openxmlformats.org/spreadsheetml/2006/main" count="604" uniqueCount="260">
  <si>
    <t>Work Breakdown Structure (WBS)</t>
  </si>
  <si>
    <t>Recommended Fee Type</t>
  </si>
  <si>
    <t>Description</t>
  </si>
  <si>
    <t>Project Management</t>
  </si>
  <si>
    <t>Lump Sum</t>
  </si>
  <si>
    <t>Project Intent &amp; System Planning</t>
  </si>
  <si>
    <t>Abbreviated Engineeer's Report</t>
  </si>
  <si>
    <t>Alternative Analysis</t>
  </si>
  <si>
    <t xml:space="preserve">For Historic Bridge AA see bridge section. </t>
  </si>
  <si>
    <t>Engineer's Report</t>
  </si>
  <si>
    <t>Interchange Access Request</t>
  </si>
  <si>
    <t>Traffic Data Collection</t>
  </si>
  <si>
    <t>Traffic Forecasting</t>
  </si>
  <si>
    <t>Traffic Capacity and Operations Analysis</t>
  </si>
  <si>
    <t>Traffic Safety Analysis</t>
  </si>
  <si>
    <t>Environmental Services</t>
  </si>
  <si>
    <t>Environmental Documentation - EA/ EIS</t>
  </si>
  <si>
    <t>Environmental Documentation - CE</t>
  </si>
  <si>
    <t>Environmental Documentation - Section 4(f)</t>
  </si>
  <si>
    <t>Ecological Surveys</t>
  </si>
  <si>
    <t xml:space="preserve">Stream and Wetland Mitigation </t>
  </si>
  <si>
    <t>Waterway Permits</t>
  </si>
  <si>
    <t>Air Quaility Analysis</t>
  </si>
  <si>
    <t>Noise Analysis and Abatement Design</t>
  </si>
  <si>
    <t>Archaeological Investigation</t>
  </si>
  <si>
    <t>Historical/Architectural Investigation</t>
  </si>
  <si>
    <t>Karst Evaluation</t>
  </si>
  <si>
    <t>ESA Screening and Phase 1 ESA</t>
  </si>
  <si>
    <t>Phase II ESA</t>
  </si>
  <si>
    <t>Red Flag Investigation</t>
  </si>
  <si>
    <t>Environmental Justice</t>
  </si>
  <si>
    <t>Public Hearing</t>
  </si>
  <si>
    <t>Each</t>
  </si>
  <si>
    <t>Public Information Meeting</t>
  </si>
  <si>
    <t>Public Involvement</t>
  </si>
  <si>
    <t>Lump Sum or Hourly</t>
  </si>
  <si>
    <t>Other outreach not included in Public Hearing or Information meetings</t>
  </si>
  <si>
    <t>Construction Stormwater General Permit</t>
  </si>
  <si>
    <t>Topographical Survey Data Collection</t>
  </si>
  <si>
    <t>Topographical Survey</t>
  </si>
  <si>
    <t>6.1.1</t>
  </si>
  <si>
    <t>Lidar Survey</t>
  </si>
  <si>
    <t>Location Control Route Survey</t>
  </si>
  <si>
    <t>Boundary Survey</t>
  </si>
  <si>
    <t>Unmanned Aerial System (UAS) Survey</t>
  </si>
  <si>
    <t>Geotechnical Services</t>
  </si>
  <si>
    <t>Geotechnical Exploratory Field and Laboratory Testing Services (PE)</t>
  </si>
  <si>
    <t>Unit Price</t>
  </si>
  <si>
    <t>Geotechnical Engineering (PE)</t>
  </si>
  <si>
    <t>Road Design and Plan Development</t>
  </si>
  <si>
    <t>Road Design and Plans</t>
  </si>
  <si>
    <t>Sub Tasks</t>
  </si>
  <si>
    <t>Engineering Assessment Report (3R/4R Scope)</t>
  </si>
  <si>
    <t>Engineering Assessment Report (PM Mini-Scope)</t>
  </si>
  <si>
    <t>Initial Site Visit and Field Work</t>
  </si>
  <si>
    <t>Grade Review Meeting</t>
  </si>
  <si>
    <t>New or Reconstruction, Rehabilition</t>
  </si>
  <si>
    <t>Interchange Geometrics Submission to FHWA</t>
  </si>
  <si>
    <t>New or Reconstruction</t>
  </si>
  <si>
    <t>Geometrics Road Review for Reduced Conflict Intersection Submissions</t>
  </si>
  <si>
    <t>STG1 Review Submission</t>
  </si>
  <si>
    <t>New or Reconstruction, Rehabilition, Partial 3R</t>
  </si>
  <si>
    <t>Geotechnical Investigation Request / MSE Wall Initial Feasibility Review Submittal</t>
  </si>
  <si>
    <t>Preliminary Field Check &amp; Minutes</t>
  </si>
  <si>
    <t>Preliminary Right-of-Way Plans Preparation</t>
  </si>
  <si>
    <t>STG2 Review Submission</t>
  </si>
  <si>
    <t>Final Right-of-Way Plans</t>
  </si>
  <si>
    <t>Final Field Check Meeting and Minutes</t>
  </si>
  <si>
    <t>STG3 Review Submission</t>
  </si>
  <si>
    <t>Final Tracings Submission</t>
  </si>
  <si>
    <t>Maintenance of Traffic</t>
  </si>
  <si>
    <t>8.2.1</t>
  </si>
  <si>
    <t>Maintenance of Traffic for Pedestrian &amp; Sidewalks</t>
  </si>
  <si>
    <t>Traffic Managmement Plan</t>
  </si>
  <si>
    <t>Design Exception</t>
  </si>
  <si>
    <t>Include number of assumed exceptions required</t>
  </si>
  <si>
    <t>Noise Wall Design</t>
  </si>
  <si>
    <t>Retaining Wall Design</t>
  </si>
  <si>
    <t>Bridge Design and Plan Development</t>
  </si>
  <si>
    <t>Bridge Design and Plans</t>
  </si>
  <si>
    <t>Bridge Rehabilition Field Check and Report</t>
  </si>
  <si>
    <t>STG1</t>
  </si>
  <si>
    <t>Bridge Preventive Maintenance Field Check and Meeting Minutes</t>
  </si>
  <si>
    <t>Bridge Replacement/New Structure Size and Type</t>
  </si>
  <si>
    <t>Historic Bridge Alternatives Analysis</t>
  </si>
  <si>
    <t>Bridge Design and Plans - New/Replacement</t>
  </si>
  <si>
    <t>Consider subtask for each STG2, 3, FT submittal</t>
  </si>
  <si>
    <t>Bridge Design and Plans - Rehabilitation</t>
  </si>
  <si>
    <t>Bridge Design and Plans - Preventive Maintenance</t>
  </si>
  <si>
    <t>Scour Analysis</t>
  </si>
  <si>
    <t>PM and Bridge Rehabs only</t>
  </si>
  <si>
    <t>Traffic Design &amp; Plans</t>
  </si>
  <si>
    <t>Traffic Signal Design</t>
  </si>
  <si>
    <t>Traffic Signal System Design</t>
  </si>
  <si>
    <t>Complex Roadway Sign Design</t>
  </si>
  <si>
    <t>Lighting Design</t>
  </si>
  <si>
    <t>Intelligent Transportation System (ITS) Design</t>
  </si>
  <si>
    <t>Intelligent Transportation System (ITS) Integration</t>
  </si>
  <si>
    <t>Right of Way Plan Development</t>
  </si>
  <si>
    <t>Right of Way Engineering</t>
  </si>
  <si>
    <t>Lump Sum or Per Parcel</t>
  </si>
  <si>
    <t>Plan development, including Plats, Descriptions and Transfer Documents</t>
  </si>
  <si>
    <t>Right of way Staking</t>
  </si>
  <si>
    <t>Per Parcel</t>
  </si>
  <si>
    <t>Title &amp; Encumberance Report</t>
  </si>
  <si>
    <t>also called Abstracting, include title &amp; encumberance updates. Document parcel types such as Temporary or Permanent and its use (i.e. Residential,Commercial..)</t>
  </si>
  <si>
    <t>Right of Way Acquisition Services Category</t>
  </si>
  <si>
    <t>See Fee Schedule for Real Estate Services https://www.in.gov/indot/projects/real-estate/current-real-estate-fee-schedules/</t>
  </si>
  <si>
    <t>Project Management for Right of Way Acquisition Services</t>
  </si>
  <si>
    <t xml:space="preserve">Include Type </t>
  </si>
  <si>
    <t>Value analysis</t>
  </si>
  <si>
    <t>Include Type</t>
  </si>
  <si>
    <t>Appraisal</t>
  </si>
  <si>
    <t>12.4.1</t>
  </si>
  <si>
    <t>Appraisal Problem Analysis</t>
  </si>
  <si>
    <t>Appraisal Review</t>
  </si>
  <si>
    <t>Early Assessment of Right of Way</t>
  </si>
  <si>
    <t>Closing</t>
  </si>
  <si>
    <t>Relocation</t>
  </si>
  <si>
    <t>12.8.1</t>
  </si>
  <si>
    <t>Relocation Review</t>
  </si>
  <si>
    <t>Construction Inspection</t>
  </si>
  <si>
    <t>Negotiated Labor Rate</t>
  </si>
  <si>
    <t>Utility Coordination Services</t>
  </si>
  <si>
    <t>Utility Coordination</t>
  </si>
  <si>
    <t>Hydraulic Engineering</t>
  </si>
  <si>
    <t>Lump Sum/ Per Small Structure</t>
  </si>
  <si>
    <t>Storm Sewer Hydraulic Design</t>
  </si>
  <si>
    <t>Bridge Hydraulic Design</t>
  </si>
  <si>
    <t>Detention Hydraulic Design</t>
  </si>
  <si>
    <t>Roadside Ditches Hydraulic Design</t>
  </si>
  <si>
    <t>Construction Phase Services</t>
  </si>
  <si>
    <t>Labor Rate Multiplier</t>
  </si>
  <si>
    <t>Including post letting utility coordination, Shop Drawing Review, RFI Response, Construction changes, preconstruction conference attendance</t>
  </si>
  <si>
    <t>Other</t>
  </si>
  <si>
    <t>Railroad Coordination</t>
  </si>
  <si>
    <t>Landscaping Design</t>
  </si>
  <si>
    <t>Subsurface Utility Engineering Services</t>
  </si>
  <si>
    <t>Water main design</t>
  </si>
  <si>
    <t>Sanitary design</t>
  </si>
  <si>
    <t>Architectural design</t>
  </si>
  <si>
    <t>Financial Management Plan</t>
  </si>
  <si>
    <t>Direct Expenses</t>
  </si>
  <si>
    <t>Actual Cost</t>
  </si>
  <si>
    <t>MEP Design</t>
  </si>
  <si>
    <t>Civil Site Design</t>
  </si>
  <si>
    <t>Interactive Display</t>
  </si>
  <si>
    <t>Utility Design for Sanitary Sewer Extension</t>
  </si>
  <si>
    <t>Non-Complex Traffic Capacity and Operations Analysis</t>
  </si>
  <si>
    <t>Complex Traffic Capacity and Operations Analysis</t>
  </si>
  <si>
    <t xml:space="preserve">Traffic capacity and operations analysis is defined as the assessment of capacity to convey traffic and adequacy of service to users for existing and planned transportation facilities.  This work type principally involves application of analytical procedures for freeways, two- and multilane highways, intersections, pedestrian elements, etc. outlined in the Highway Capacity Manual (HCM); in select cases, supplemented by other conventional means of gauging quality of traffic operation (e.g., micro simulation and related modeling techniques).   Complex traffic capacity and operations analysis refers to multiple related intersections in a series or grid, non-routine complex interchanges, or a series of related interchanges. </t>
  </si>
  <si>
    <t xml:space="preserve">Traffic capacity and operations analysis is defined as the assessment of capacity to convey traffic and adequacy of service to users for existing and planned transportation facilities. This work type is defined as, routine traffic capacity and operations analysis of low to moderate complexity.  Examples in this class include assessment of rural highways, basic freeway segments, roundabouts and isolated and simple intersections and interchanges. The assessment of capacity to convey traffic and adequacy of service to users for existing and planned roundabouts principally involves the use capacity analysis software, such as ARCADY, SIDRA, RODEL, HCM 2010 or equivalent.  </t>
  </si>
  <si>
    <t>See Engineering Assessment Manual</t>
  </si>
  <si>
    <t>See State of Indiana Intersection Access Request Procedure</t>
  </si>
  <si>
    <t xml:space="preserve">Traffic Safety Analysis is the assessment of conditions with respect to traffic safety. This form of highway and street operations analysis involves collection and reduction of crash data; assessment of crash patterns, frequency, and rates; recognition of cause and effect; prediction of crash risk; and selection of effective countermeasures. The engineering task systematically applies analytical procedures at regional and site-specific levels. </t>
  </si>
  <si>
    <t xml:space="preserve">An Environmental Assessment (EA) is a decision document. An EA is prepared to enable the agency to make a decision as to whether the project requires preparation of an EIS or has no significant impact to the human environment.  Environmental Impact Statements (EIS) are prepared for major transportation actions that result in significant adverse impacts to the human environment. Coordination with resource agencies and a number of technical environmental studies is expected to be necessary, resulting in the identification of significant adverse impacts, suitable mitigation measures and the preparation of an EIS. </t>
  </si>
  <si>
    <t xml:space="preserve">Include assumed level, Categorical Exclusions are actions which meet the definition contained in 40 CFR 1508.4 and, based on past experience with similar actions, do not involve significant social, economic or environmental impacts. </t>
  </si>
  <si>
    <t xml:space="preserve">Environmental Section 4(f) as defined in 48 U.S.C. 303, 23 U.S.C. 138 and 23 CFR 771.135 documents are prepared for any level of project that affects, or has the potential to affect, a Section 4(f) resource. Section 4(f) documentation may be a Determination of Use of Section 4(f), a Programmatic Section 4(f) Evaluation or an Individual Section 4(f) Evaluation. </t>
  </si>
  <si>
    <t xml:space="preserve">Includes Wetland Delineation and Waters Report; An ecological survey is an ecological analysis of the following major areas: water quality, aquatic ecosystems, endangered species, wetlands and terrestrial ecosystems. For projects involving instream work, wetlands, or significant amounts of new right of way, literature searches and ecological surveys are performed to inventory the resources in the vicinity of the proposed project. The data is analyzed and an ecological survey report is prepared. This report presents the data, interprets it and predicts impacts based on preliminary project design. </t>
  </si>
  <si>
    <t xml:space="preserve">Stream and wetland mitigation involves the location, design, construction, restoration, enhancement, monitoring and maintenance of streams and wetlands required as replacement for resources impacted by construction activity. </t>
  </si>
  <si>
    <t xml:space="preserve">Permits for temporary or permanent impacts resulting from construction activity occurring within a regulated wetland, waterway or floodplain may be required. The U.S. Army Corps of Engineers (USACE) 404 permit, Indiana Department of Environment Management (IDEM) 401 Water Quality Certification and Indiana Department of Natural Resources (IDNR) Construction in a Floodway permit are the three primary permits that may be required for INDOT projects.  </t>
  </si>
  <si>
    <t xml:space="preserve">An air quality analysis is performed for highway projects where construction causes an increase in traffic sufficient enough to create an impact on the surrounding air quality. The analysis must quantify these impacts for carbon monoxide only in non-attainment areas. </t>
  </si>
  <si>
    <t xml:space="preserve">A traffic noise analysis is performed for new highway construction or highway improvement for the following purposes: defining areas of potential noise impacts for each study alternative, evaluating measures to mitigate these impacts, and comparing the various study alternatives on the basis of potential noise impact and associated mitigation costs. </t>
  </si>
  <si>
    <t xml:space="preserve"> INDOT’s scope of services for archaeological investigations include, but are not limited to the following activities: 1. Phase 1a, 1b and 1c field reconnaissance and preparation of associated reports. 2. Phase II test excavations and preparation of associated reports. 3. Phase III mitigation or data recovery excavations and preparation of associated reports. 4. Preparation of Cemetery Development Plans per IC 14-21-1-26.5  5. Preparation of National Register Nomination applications. 6. Consultation with the State Historic Preservation Officer, agency officials and other Section 106 consulting parties, including sending invitations, preparing early coordination letters and holding consulting parties meetings. 7. Preparation of the Section 106 Recommendation for Area of Potential Effect, Eligibility Determination(s), Effect Finding and Section 4(f) Compliance Requirements for Historic Properties and supporting 800.11(d) or 800.11(e) documentation. 8. Preparation of Memorandum of Agreement documents recording the terms and conditions agreed upon to resolve the adverse effects of an undertaking on historic resources. 9. Preparation of Certificate of Approval as required by IC 14-21-1-18 (a) and (b) </t>
  </si>
  <si>
    <t xml:space="preserve">Historical/Architectural Investigations and equivalent INDOT scope of services stages are:  1. Determinations of areas of potential effect. 2. Identification of cultural properties (research and   fieldwork)   including historic property/district reports. 3. Prepare boundary determinations. 4. Determinations of eligibility. 5. Preliminary Findings of effect. 6. Consult with consulting parties, including sending invitations and holding  consulting parties meetings. 7. Consult with the State Historic Preservation Officer and other agency officials. 8. National Register preparation. 9. HABS/HAER documentation. 10. Prepare the INDOT/FHWA Area of Potential Effect, Eligibility Determination(s), and Effect Finding form. 11. Prepare INDOT/FHWA 800.11(d) or 800.11(e) documentation.    12. Prepare INDOT/FHWA Memorandum of Agreement documentation. </t>
  </si>
  <si>
    <t xml:space="preserve">Karst evaluations are conducted to determine the presence or absence of karst features in the area surrounding transportation projects located in the karst regions of the state. Karst regions are characterized by the presence of limestone or other soluble bedrock material and the formation of sinkholes, sinking streams, springs and caves. Karst topography results in the subterranean movement of water. A karst evaluation includes the review of existing information and research, outreach activity, identification and classification of karst features, and proposed treatment of karst features to provide protection from contamination. </t>
  </si>
  <si>
    <t xml:space="preserve">Environmental Site Assessment (ESA) is the investigative process utilized to determine if a parcel of property has been impacted with hazardous substances and/or petroleum products. The primary purpose of the ESA process is to establish a defense to Comprehensive Environmental Response Compensation and Liability Act (CERCLA) liability. An ESA is required when land acquisition is necessary for highway development or when study of properties suspected of being impacted by hazardous substances and/or petroleum products are adjacent to or near transportation projects.  The ESA screening and Phase I ESA are investigations into the current and/or past practices using guidance from ASTM 1528-14 Standard Practice for Limited Environmental Due Diligence:  Transaction Screen Process and ASTM 1527-13 Standard Practice for Environmental Site Assessments:  Phase I Environmental Site Assessment Process.   The completion of these documents enables INDOT to integrate issues resulting from environmental impacts into property acquisition and project planning. </t>
  </si>
  <si>
    <t xml:space="preserve">A Phase II Environmental Site Assessment (ESA) and/or further site investigation/corrective action as defined by the IDEM Remediation Closure Guide may be necessary if INDOT determines that acquisition of a contaminated parcel of land is necessary for highway development, or if the Phase I ESA/Screening Transaction process determines that a property adjacent to or near a transportation project may impact that project.  The Phase II ESA will be performed in accordance with ASTM E1903-11 Standard Practice for Environmental Site Assessments:  Phase II Environmental Site Assessment Process.  Further site investigation and/or corrective action will be developed and implemented in accordance with the IDEM’s Non rule Policy Document, Remediation Closure Guide, or as directed by specific IDEM program guidance. </t>
  </si>
  <si>
    <t xml:space="preserve">In general, the purpose of a Red Flag Investigation (RFI) is to:    Provide a general overview of the environmental condition of a project area,   Highlight areas that may need additional environmental work or coordination,   Highlight areas that you might want to avoid or minimize impacts (i.e., Superfund site, wetland mitigation site, or similar); and   Assist in prioritizing projects. There are five (5) sections that are evaluated in an RFI for each project. The sections are:   Infrastructure  Water Resources  Mining and Mineral Exploration   Hazardous Material Concerns  Ecological Information </t>
  </si>
  <si>
    <t xml:space="preserve">An environmental justice analysis is required for any project that may result in a disproportionately high adverse impact on a minority or low-income population in or near the project area.  The requirements for analysis depend on the level of document and the type of impacts. </t>
  </si>
  <si>
    <t>Required Meeting</t>
  </si>
  <si>
    <t>Optional Meeting</t>
  </si>
  <si>
    <t>The Construction Stormwater General Permit (CSGP) applies to all "construction activity" that results in the disturbances of one (1) acre or more of land area. Areas smaller than one (1) acre are also regulated under the CSGP if the project is part of a "larger common plan of development or sale".</t>
  </si>
  <si>
    <t>Utilization of mapping technology with laser pulses to calculate distances and measure ranges</t>
  </si>
  <si>
    <t xml:space="preserve">Topographic survey data collection provides the designers with the necessary ground and property information to complete the design and right-of-way acquisition for any project. The data is collected, processed and delivered in an electronic format for the designer to use to prepare the planimetrics and the design Triangulated Irregular Network (TIN) models. This is used to define the existing ground information so that the designer can compute quantities and right-of-way requirements.The survey Consultant shall be responsible for collecting all of the data necessary for the design topography and the property information necessary to write the deeds for any additional right-of-way needed. They are also responsible for the preparation of the survey field book and the field portion of the Location Control Survey Route Plat. </t>
  </si>
  <si>
    <t>This document gives the location of the centerline and its relationship with the existing United States Property Land System (USPLS) land corners, property corners and subdivision corners of interest for the project.  The survey Consultant shall be responsible for collecting all of the data necessary for the design topography and the property information necessary to write the deeds for any additional right-of-way needed.</t>
  </si>
  <si>
    <t>Including pavement markings and signing</t>
  </si>
  <si>
    <t>8.1.2</t>
  </si>
  <si>
    <t>8.1.1</t>
  </si>
  <si>
    <t>Pavement Analysis-Design Services</t>
  </si>
  <si>
    <t>Small Structure and Pipe Hydraulic Design</t>
  </si>
  <si>
    <t>Funding Type</t>
  </si>
  <si>
    <t>PE</t>
  </si>
  <si>
    <t>CE</t>
  </si>
  <si>
    <t>PE or RW</t>
  </si>
  <si>
    <t>RW</t>
  </si>
  <si>
    <t>Buying</t>
  </si>
  <si>
    <t>Instructions</t>
  </si>
  <si>
    <t>Fees should be broken down by Task with subtasks by classifcation with hours to justify requested fee</t>
  </si>
  <si>
    <t>Applicable subtasks listed and additional subtasks should be included in the breakdown by classication by hour</t>
  </si>
  <si>
    <t>Include Type, includes negotiation</t>
  </si>
  <si>
    <t>Contract Number - Des Number - Route</t>
  </si>
  <si>
    <t>Prime</t>
  </si>
  <si>
    <t>Subconsultant</t>
  </si>
  <si>
    <t xml:space="preserve">Total </t>
  </si>
  <si>
    <t>For Reference Only</t>
  </si>
  <si>
    <t>Task</t>
  </si>
  <si>
    <t>Category</t>
  </si>
  <si>
    <t>Proposed Fee Summary</t>
  </si>
  <si>
    <t>Included in Scope of Services (Y/N)</t>
  </si>
  <si>
    <t>Scope of services should follow the Work Breakdown Structure Categories</t>
  </si>
  <si>
    <t>Examples: Progress Reports, Invoice development, QC subconsultant work</t>
  </si>
  <si>
    <t>Example Fee Justification Format</t>
  </si>
  <si>
    <t xml:space="preserve">Task: </t>
  </si>
  <si>
    <t xml:space="preserve">Description: </t>
  </si>
  <si>
    <t xml:space="preserve">Des. No./Contract Number:  </t>
  </si>
  <si>
    <t>XXXXXXX/P2403XX</t>
  </si>
  <si>
    <t>SR XX HMA Overlay</t>
  </si>
  <si>
    <t>Hours by Classification</t>
  </si>
  <si>
    <t>Develop Title Sheet</t>
  </si>
  <si>
    <t>Develop Index Sheet</t>
  </si>
  <si>
    <t>Develop Typical Sections</t>
  </si>
  <si>
    <t>Level One Checklist</t>
  </si>
  <si>
    <t>Develop Plan and Profile Sheets</t>
  </si>
  <si>
    <t>Review Level One Design Criteria</t>
  </si>
  <si>
    <t>Design Computations</t>
  </si>
  <si>
    <t>Develop Traffic-Maintenance Details</t>
  </si>
  <si>
    <t>Draft TMP Report</t>
  </si>
  <si>
    <t>INDOT All Project Commitments Report</t>
  </si>
  <si>
    <t>Scoping Meeting</t>
  </si>
  <si>
    <t>Quantities Computations</t>
  </si>
  <si>
    <t>Preliminary Cost Estimate</t>
  </si>
  <si>
    <t>Quality Control/Quality Assurance</t>
  </si>
  <si>
    <t>Classification 1</t>
  </si>
  <si>
    <t>Classification 2</t>
  </si>
  <si>
    <t>Classification 3</t>
  </si>
  <si>
    <t>Classification 4</t>
  </si>
  <si>
    <t>Classification 5</t>
  </si>
  <si>
    <t>Total</t>
  </si>
  <si>
    <t>Sub Total</t>
  </si>
  <si>
    <t>Preliminary Field Check Meeting</t>
  </si>
  <si>
    <t>Incorporate STG 1 Review</t>
  </si>
  <si>
    <t>Develop Traffic Maintenance Details</t>
  </si>
  <si>
    <t>Fee proposals should be submitted in excel format to verify calculations</t>
  </si>
  <si>
    <t>Total Hours</t>
  </si>
  <si>
    <t>Hourly Rate</t>
  </si>
  <si>
    <t>Direct Costs</t>
  </si>
  <si>
    <t>Quantity</t>
  </si>
  <si>
    <t>Unit</t>
  </si>
  <si>
    <t>Unit Cost</t>
  </si>
  <si>
    <t>Mileage</t>
  </si>
  <si>
    <t>Meals</t>
  </si>
  <si>
    <t>Lodging</t>
  </si>
  <si>
    <t>Prints</t>
  </si>
  <si>
    <t>Trips x</t>
  </si>
  <si>
    <t>per Mile</t>
  </si>
  <si>
    <t>Person/night</t>
  </si>
  <si>
    <t>Person/day</t>
  </si>
  <si>
    <t>Sets x</t>
  </si>
  <si>
    <t>Person x</t>
  </si>
  <si>
    <t>Total Direct Expense Cost</t>
  </si>
  <si>
    <t>Total before rounding</t>
  </si>
  <si>
    <t>Task Total:</t>
  </si>
  <si>
    <t>Subtotal</t>
  </si>
  <si>
    <t>Direct Labor Costs</t>
  </si>
  <si>
    <t xml:space="preserve">The task numbers align closely with prequalfication worktypes and are for reference only. Order should be maintained. </t>
  </si>
  <si>
    <t xml:space="preserve">for specialized contracts or cost plus contracts. Direct Expenses for mileage or lodging, etc. should be included in lump sum fees or other at cost fees. </t>
  </si>
  <si>
    <t>Sub Total Labor Costs</t>
  </si>
  <si>
    <t>Total Labor Cost</t>
  </si>
  <si>
    <t>4/23/2024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</si>
</sst>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1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name val="Calibri"/>
      <family val="2"/>
    </font>
    <font>
      <sz val="11"/>
      <color rgb="FF000000"/>
      <name val="Calibri"/>
      <family val="2"/>
      <scheme val="minor"/>
    </font>
    <font>
      <b/>
      <sz val="14"/>
      <color theme="1"/>
      <name val="Calibri"/>
      <family val="2"/>
      <scheme val="minor"/>
    </font>
    <font>
      <sz val="11"/>
      <color rgb="FF000000"/>
      <name val="Calibri"/>
      <family val="2"/>
    </font>
    <font>
      <sz val="11"/>
      <color rgb="FFFF0000"/>
      <name val="Calibri"/>
      <family val="2"/>
    </font>
    <font>
      <sz val="11"/>
      <color theme="1"/>
      <name val="Calibri"/>
      <family val="2"/>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sz val="11"/>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63">
    <xf numFmtId="0" fontId="0" fillId="0" borderId="0" xfId="0"/>
    <xf numFmtId="0" fontId="0" fillId="0" borderId="0" xfId="0" applyAlignment="1">
      <alignment horizontal="left" wrapText="1"/>
    </xf>
    <xf numFmtId="0" fontId="1" fillId="0" borderId="0" xfId="0" applyFont="1" applyAlignment="1">
      <alignment horizontal="left" wrapText="1"/>
    </xf>
    <xf numFmtId="0" fontId="1" fillId="0" borderId="0" xfId="0" applyFont="1"/>
    <xf numFmtId="0" fontId="0" fillId="0" borderId="0" xfId="0" applyAlignment="1">
      <alignment horizontal="center"/>
    </xf>
    <xf numFmtId="2" fontId="0" fillId="0" borderId="0" xfId="0" applyNumberFormat="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5" fillId="0" borderId="0" xfId="0" applyFont="1"/>
    <xf numFmtId="164" fontId="0" fillId="0" borderId="0" xfId="0" applyNumberFormat="1" applyAlignment="1">
      <alignment horizontal="center" wrapText="1"/>
    </xf>
    <xf numFmtId="164" fontId="0" fillId="0" borderId="0" xfId="0" applyNumberFormat="1" applyAlignment="1">
      <alignment horizontal="center" vertical="center" wrapText="1"/>
    </xf>
    <xf numFmtId="0" fontId="4" fillId="0" borderId="0" xfId="0" applyFont="1" applyAlignment="1">
      <alignment horizontal="left" indent="4"/>
    </xf>
    <xf numFmtId="0" fontId="0" fillId="0" borderId="0" xfId="0" applyAlignment="1">
      <alignment horizontal="left" indent="3"/>
    </xf>
    <xf numFmtId="0" fontId="6"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xf numFmtId="0" fontId="10" fillId="0" borderId="0" xfId="0" applyFont="1" applyAlignment="1">
      <alignment horizontal="center" wrapText="1"/>
    </xf>
    <xf numFmtId="0" fontId="10" fillId="0" borderId="0" xfId="0" applyFont="1" applyAlignment="1">
      <alignment horizontal="center"/>
    </xf>
    <xf numFmtId="0" fontId="1" fillId="0" borderId="0" xfId="0" applyFont="1" applyAlignment="1">
      <alignment horizontal="right"/>
    </xf>
    <xf numFmtId="0" fontId="4" fillId="0" borderId="0" xfId="0" applyFont="1" applyAlignment="1">
      <alignment horizontal="left" wrapText="1" indent="4"/>
    </xf>
    <xf numFmtId="0" fontId="0" fillId="0" borderId="0" xfId="0" applyAlignment="1">
      <alignment horizontal="left" wrapText="1" indent="3"/>
    </xf>
    <xf numFmtId="0" fontId="0" fillId="0" borderId="0" xfId="0" applyAlignment="1">
      <alignment wrapText="1"/>
    </xf>
    <xf numFmtId="0" fontId="8"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1" fillId="0" borderId="0" xfId="0" applyFont="1" applyAlignment="1">
      <alignment horizontal="left"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12" fillId="0" borderId="0" xfId="0" applyFont="1"/>
    <xf numFmtId="44" fontId="0" fillId="0" borderId="0" xfId="1" applyFont="1"/>
    <xf numFmtId="165" fontId="0" fillId="0" borderId="0" xfId="1" applyNumberFormat="1" applyFont="1"/>
    <xf numFmtId="165" fontId="5" fillId="0" borderId="0" xfId="1" applyNumberFormat="1" applyFont="1"/>
    <xf numFmtId="165" fontId="2" fillId="0" borderId="0" xfId="1" applyNumberFormat="1" applyFont="1"/>
    <xf numFmtId="0" fontId="1" fillId="0" borderId="0" xfId="0" applyFont="1" applyAlignment="1">
      <alignment horizontal="left"/>
    </xf>
    <xf numFmtId="0" fontId="0" fillId="0" borderId="1" xfId="0" applyBorder="1"/>
    <xf numFmtId="0" fontId="13" fillId="0" borderId="1" xfId="0" applyFont="1" applyBorder="1"/>
    <xf numFmtId="0" fontId="0" fillId="0" borderId="1" xfId="0" applyBorder="1" applyAlignment="1">
      <alignment horizontal="center"/>
    </xf>
    <xf numFmtId="0" fontId="15" fillId="0" borderId="1" xfId="0" applyFont="1" applyBorder="1"/>
    <xf numFmtId="0" fontId="12" fillId="0" borderId="1" xfId="0" applyFont="1" applyBorder="1" applyAlignment="1">
      <alignment horizontal="right"/>
    </xf>
    <xf numFmtId="0" fontId="1" fillId="0" borderId="1" xfId="0" applyFont="1" applyBorder="1" applyAlignment="1">
      <alignment horizontal="center"/>
    </xf>
    <xf numFmtId="0" fontId="12" fillId="0" borderId="1" xfId="0" applyFont="1" applyBorder="1"/>
    <xf numFmtId="0" fontId="0" fillId="0" borderId="0" xfId="0" applyAlignment="1">
      <alignment horizontal="right"/>
    </xf>
    <xf numFmtId="44" fontId="0" fillId="0" borderId="0" xfId="0" applyNumberFormat="1"/>
    <xf numFmtId="0" fontId="0" fillId="0" borderId="1" xfId="0" applyBorder="1" applyAlignment="1">
      <alignment horizontal="right"/>
    </xf>
    <xf numFmtId="44" fontId="0" fillId="0" borderId="1" xfId="1" applyFont="1" applyBorder="1"/>
    <xf numFmtId="44" fontId="0" fillId="0" borderId="1" xfId="0" applyNumberFormat="1" applyBorder="1"/>
    <xf numFmtId="44" fontId="0" fillId="0" borderId="1" xfId="1" applyFont="1" applyFill="1" applyBorder="1" applyAlignment="1">
      <alignment horizontal="center"/>
    </xf>
    <xf numFmtId="0" fontId="1" fillId="0" borderId="1" xfId="0" applyFont="1" applyBorder="1" applyAlignment="1">
      <alignment horizontal="right"/>
    </xf>
    <xf numFmtId="0" fontId="12" fillId="0" borderId="2" xfId="0" applyFont="1" applyBorder="1"/>
    <xf numFmtId="0" fontId="12" fillId="2" borderId="0" xfId="0" applyFont="1" applyFill="1"/>
    <xf numFmtId="0" fontId="12" fillId="2" borderId="1" xfId="0" applyFont="1" applyFill="1" applyBorder="1"/>
    <xf numFmtId="0" fontId="1" fillId="2" borderId="1" xfId="0" applyFont="1" applyFill="1" applyBorder="1" applyAlignment="1">
      <alignment horizontal="center" wrapText="1"/>
    </xf>
    <xf numFmtId="44" fontId="1" fillId="0" borderId="0" xfId="0" applyNumberFormat="1" applyFont="1" applyAlignment="1">
      <alignment horizontal="right"/>
    </xf>
    <xf numFmtId="0" fontId="6" fillId="0" borderId="0" xfId="0" applyFont="1" applyAlignment="1">
      <alignment horizontal="center"/>
    </xf>
    <xf numFmtId="0" fontId="1" fillId="2" borderId="1"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D8CAE0"/>
      <color rgb="FFC69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persons/person.xml><?xml version="1.0" encoding="utf-8"?>
<personList xmlns="http://schemas.microsoft.com/office/spreadsheetml/2018/threadedcomments" xmlns:x="http://schemas.openxmlformats.org/spreadsheetml/2006/main">
  <person displayName="West, Gretchen" id="{D695629E-1E52-4C2F-8139-00C00DD239B7}" userId="S::grwest@indot.in.gov::c8ca707e-d2a3-4911-946c-35825eb2bc4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4-04-22T19:59:17.32" personId="{D695629E-1E52-4C2F-8139-00C00DD239B7}" id="{5EA2A0E8-9C7D-4AA2-B490-835334583BE0}">
    <text>Subtasks should be provided as needed to justify hours for deliverables, see Plan Preparation in Indiana Design Manual</text>
  </threadedComment>
  <threadedComment ref="A28" dT="2024-04-22T20:23:53.89" personId="{D695629E-1E52-4C2F-8139-00C00DD239B7}" id="{81F45F62-86FD-49A6-B0E9-C927B7E5E092}">
    <text>Preference would be for these to be the loaded rates with approved overhead, FCCM and advertised profit. See Rate Proposal Template for how this is calculated.</text>
  </threadedComment>
  <threadedComment ref="F32" dT="2024-04-22T20:25:10.42" personId="{D695629E-1E52-4C2F-8139-00C00DD239B7}" id="{4D7D4CBC-0664-49A0-8F5A-5A8B36EB8DAB}">
    <text xml:space="preserve">See approved Indiana travel policy under audit information on proposal and contracts website. </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D1AD-716B-441C-9B6B-A008B8E9EDBD}">
  <dimension ref="A1:A6"/>
  <sheetViews>
    <sheetView workbookViewId="0">
      <selection activeCell="A11" sqref="A11"/>
    </sheetView>
  </sheetViews>
  <sheetFormatPr defaultRowHeight="15" x14ac:dyDescent="0.25"/>
  <sheetData>
    <row r="1" spans="1:1" ht="18.75" x14ac:dyDescent="0.3">
      <c r="A1" s="30" t="s">
        <v>187</v>
      </c>
    </row>
    <row r="2" spans="1:1" x14ac:dyDescent="0.25">
      <c r="A2" t="s">
        <v>200</v>
      </c>
    </row>
    <row r="3" spans="1:1" x14ac:dyDescent="0.25">
      <c r="A3" t="s">
        <v>188</v>
      </c>
    </row>
    <row r="4" spans="1:1" x14ac:dyDescent="0.25">
      <c r="A4" t="s">
        <v>189</v>
      </c>
    </row>
    <row r="5" spans="1:1" x14ac:dyDescent="0.25">
      <c r="A5" t="s">
        <v>255</v>
      </c>
    </row>
    <row r="6" spans="1:1" x14ac:dyDescent="0.25">
      <c r="A6"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467E1-8C99-4CF0-B868-A1B4BEBB1FE9}">
  <dimension ref="A1:N110"/>
  <sheetViews>
    <sheetView tabSelected="1" workbookViewId="0"/>
  </sheetViews>
  <sheetFormatPr defaultRowHeight="15" x14ac:dyDescent="0.25"/>
  <cols>
    <col min="1" max="1" width="39.7109375" style="4" bestFit="1" customWidth="1"/>
    <col min="2" max="2" width="19.140625" style="1" customWidth="1"/>
    <col min="3" max="3" width="57.7109375" customWidth="1"/>
    <col min="4" max="5" width="29.85546875" customWidth="1"/>
    <col min="6" max="6" width="133.5703125" customWidth="1"/>
    <col min="7" max="7" width="32" customWidth="1"/>
    <col min="8" max="14" width="18.28515625" customWidth="1"/>
  </cols>
  <sheetData>
    <row r="1" spans="1:14" ht="18.75" x14ac:dyDescent="0.3">
      <c r="A1" s="32" t="s">
        <v>0</v>
      </c>
      <c r="B1" s="30"/>
      <c r="C1" s="33" t="s">
        <v>191</v>
      </c>
      <c r="D1" t="s">
        <v>259</v>
      </c>
      <c r="E1" s="20"/>
      <c r="G1" s="58" t="s">
        <v>198</v>
      </c>
      <c r="H1" s="58"/>
      <c r="I1" s="58"/>
      <c r="J1" s="58"/>
      <c r="K1" s="58"/>
      <c r="L1" s="58"/>
      <c r="M1" s="58"/>
      <c r="N1" s="58"/>
    </row>
    <row r="2" spans="1:14" ht="45" customHeight="1" x14ac:dyDescent="0.25">
      <c r="A2" s="13" t="s">
        <v>197</v>
      </c>
      <c r="B2" s="13" t="s">
        <v>195</v>
      </c>
      <c r="C2" s="31" t="s">
        <v>196</v>
      </c>
      <c r="D2" s="13" t="s">
        <v>1</v>
      </c>
      <c r="E2" s="13" t="s">
        <v>181</v>
      </c>
      <c r="F2" s="13" t="s">
        <v>2</v>
      </c>
      <c r="G2" s="13" t="s">
        <v>199</v>
      </c>
      <c r="H2" s="13" t="s">
        <v>192</v>
      </c>
      <c r="I2" s="13" t="s">
        <v>193</v>
      </c>
      <c r="J2" s="13" t="s">
        <v>193</v>
      </c>
      <c r="K2" s="13" t="s">
        <v>193</v>
      </c>
      <c r="L2" s="13" t="s">
        <v>193</v>
      </c>
      <c r="M2" s="13" t="s">
        <v>193</v>
      </c>
      <c r="N2" s="13" t="s">
        <v>194</v>
      </c>
    </row>
    <row r="3" spans="1:14" x14ac:dyDescent="0.25">
      <c r="A3" s="2" t="s">
        <v>3</v>
      </c>
      <c r="B3" s="10">
        <v>0</v>
      </c>
      <c r="C3" t="s">
        <v>3</v>
      </c>
      <c r="D3" s="6" t="s">
        <v>4</v>
      </c>
      <c r="E3" s="6" t="s">
        <v>182</v>
      </c>
      <c r="F3" t="s">
        <v>201</v>
      </c>
      <c r="H3" s="35"/>
      <c r="I3" s="35"/>
      <c r="J3" s="35"/>
      <c r="K3" s="35"/>
      <c r="L3" s="35"/>
      <c r="M3" s="35"/>
      <c r="N3" s="35"/>
    </row>
    <row r="4" spans="1:14" x14ac:dyDescent="0.25">
      <c r="A4" s="2" t="s">
        <v>5</v>
      </c>
      <c r="B4" s="7">
        <v>1.1000000000000001</v>
      </c>
      <c r="C4" t="s">
        <v>6</v>
      </c>
      <c r="D4" s="6" t="s">
        <v>4</v>
      </c>
      <c r="E4" s="6" t="s">
        <v>182</v>
      </c>
      <c r="F4" t="s">
        <v>152</v>
      </c>
      <c r="H4" s="35"/>
      <c r="I4" s="35"/>
      <c r="J4" s="35"/>
      <c r="K4" s="35"/>
      <c r="L4" s="35"/>
      <c r="M4" s="35"/>
      <c r="N4" s="35"/>
    </row>
    <row r="5" spans="1:14" x14ac:dyDescent="0.25">
      <c r="A5" s="2" t="s">
        <v>5</v>
      </c>
      <c r="B5" s="7">
        <v>1.2</v>
      </c>
      <c r="C5" t="s">
        <v>7</v>
      </c>
      <c r="D5" s="6" t="s">
        <v>4</v>
      </c>
      <c r="E5" s="6" t="s">
        <v>182</v>
      </c>
      <c r="F5" t="s">
        <v>8</v>
      </c>
      <c r="H5" s="35"/>
      <c r="I5" s="35"/>
      <c r="J5" s="35"/>
      <c r="K5" s="35"/>
      <c r="L5" s="35"/>
      <c r="M5" s="35"/>
      <c r="N5" s="35"/>
    </row>
    <row r="6" spans="1:14" x14ac:dyDescent="0.25">
      <c r="A6" s="2" t="s">
        <v>5</v>
      </c>
      <c r="B6" s="7">
        <v>1.3</v>
      </c>
      <c r="C6" t="s">
        <v>9</v>
      </c>
      <c r="D6" s="6" t="s">
        <v>4</v>
      </c>
      <c r="E6" s="6" t="s">
        <v>182</v>
      </c>
      <c r="F6" t="s">
        <v>152</v>
      </c>
      <c r="H6" s="35"/>
      <c r="I6" s="35"/>
      <c r="J6" s="35"/>
      <c r="K6" s="35"/>
      <c r="L6" s="35"/>
      <c r="M6" s="35"/>
      <c r="N6" s="35"/>
    </row>
    <row r="7" spans="1:14" x14ac:dyDescent="0.25">
      <c r="A7" s="2" t="s">
        <v>5</v>
      </c>
      <c r="B7" s="7">
        <v>1.4</v>
      </c>
      <c r="C7" t="s">
        <v>10</v>
      </c>
      <c r="D7" s="6" t="s">
        <v>4</v>
      </c>
      <c r="E7" s="6" t="s">
        <v>182</v>
      </c>
      <c r="F7" t="s">
        <v>153</v>
      </c>
      <c r="H7" s="35"/>
      <c r="I7" s="35"/>
      <c r="J7" s="35"/>
      <c r="K7" s="35"/>
      <c r="L7" s="35"/>
      <c r="M7" s="35"/>
      <c r="N7" s="35"/>
    </row>
    <row r="8" spans="1:14" x14ac:dyDescent="0.25">
      <c r="A8" s="2" t="s">
        <v>5</v>
      </c>
      <c r="B8" s="9">
        <v>2.1</v>
      </c>
      <c r="C8" t="s">
        <v>11</v>
      </c>
      <c r="D8" s="6" t="s">
        <v>4</v>
      </c>
      <c r="E8" s="6" t="s">
        <v>182</v>
      </c>
      <c r="H8" s="35"/>
      <c r="I8" s="35"/>
      <c r="J8" s="35"/>
      <c r="K8" s="35"/>
      <c r="L8" s="35"/>
      <c r="M8" s="35"/>
      <c r="N8" s="35"/>
    </row>
    <row r="9" spans="1:14" x14ac:dyDescent="0.25">
      <c r="A9" s="2" t="s">
        <v>5</v>
      </c>
      <c r="B9" s="7">
        <v>2.2000000000000002</v>
      </c>
      <c r="C9" t="s">
        <v>12</v>
      </c>
      <c r="D9" s="6" t="s">
        <v>4</v>
      </c>
      <c r="E9" s="6" t="s">
        <v>182</v>
      </c>
      <c r="H9" s="35"/>
      <c r="I9" s="35"/>
      <c r="J9" s="35"/>
      <c r="K9" s="35"/>
      <c r="L9" s="35"/>
      <c r="M9" s="35"/>
      <c r="N9" s="35"/>
    </row>
    <row r="10" spans="1:14" ht="75" x14ac:dyDescent="0.25">
      <c r="A10" s="2" t="s">
        <v>13</v>
      </c>
      <c r="B10" s="9">
        <v>3.1</v>
      </c>
      <c r="C10" t="s">
        <v>148</v>
      </c>
      <c r="D10" s="6" t="s">
        <v>4</v>
      </c>
      <c r="E10" s="6" t="s">
        <v>182</v>
      </c>
      <c r="F10" s="23" t="s">
        <v>151</v>
      </c>
      <c r="G10" s="23"/>
      <c r="H10" s="35"/>
      <c r="I10" s="35"/>
      <c r="J10" s="35"/>
      <c r="K10" s="35"/>
      <c r="L10" s="35"/>
      <c r="M10" s="35"/>
      <c r="N10" s="35"/>
    </row>
    <row r="11" spans="1:14" ht="90" x14ac:dyDescent="0.25">
      <c r="A11" s="2" t="s">
        <v>13</v>
      </c>
      <c r="B11" s="9">
        <v>3.2</v>
      </c>
      <c r="C11" t="s">
        <v>149</v>
      </c>
      <c r="D11" s="6" t="s">
        <v>4</v>
      </c>
      <c r="E11" s="6" t="s">
        <v>182</v>
      </c>
      <c r="F11" s="23" t="s">
        <v>150</v>
      </c>
      <c r="G11" s="23"/>
      <c r="H11" s="35"/>
      <c r="I11" s="35"/>
      <c r="J11" s="35"/>
      <c r="K11" s="35"/>
      <c r="L11" s="35"/>
      <c r="M11" s="35"/>
      <c r="N11" s="35"/>
    </row>
    <row r="12" spans="1:14" ht="60" x14ac:dyDescent="0.25">
      <c r="A12" s="2" t="s">
        <v>14</v>
      </c>
      <c r="B12" s="9">
        <v>4</v>
      </c>
      <c r="C12" t="s">
        <v>14</v>
      </c>
      <c r="D12" s="6" t="s">
        <v>4</v>
      </c>
      <c r="E12" s="6" t="s">
        <v>182</v>
      </c>
      <c r="F12" s="23" t="s">
        <v>154</v>
      </c>
      <c r="G12" s="23"/>
      <c r="H12" s="35"/>
      <c r="I12" s="35"/>
      <c r="J12" s="35"/>
      <c r="K12" s="35"/>
      <c r="L12" s="35"/>
      <c r="M12" s="35"/>
      <c r="N12" s="35"/>
    </row>
    <row r="13" spans="1:14" ht="75" x14ac:dyDescent="0.25">
      <c r="A13" s="2" t="s">
        <v>15</v>
      </c>
      <c r="B13" s="9">
        <v>5.0999999999999996</v>
      </c>
      <c r="C13" t="s">
        <v>16</v>
      </c>
      <c r="D13" s="6" t="s">
        <v>4</v>
      </c>
      <c r="E13" s="6" t="s">
        <v>182</v>
      </c>
      <c r="F13" s="23" t="s">
        <v>155</v>
      </c>
      <c r="G13" s="23"/>
      <c r="H13" s="35"/>
      <c r="I13" s="35"/>
      <c r="J13" s="35"/>
      <c r="K13" s="35"/>
      <c r="L13" s="35"/>
      <c r="M13" s="35"/>
      <c r="N13" s="35"/>
    </row>
    <row r="14" spans="1:14" ht="30" x14ac:dyDescent="0.25">
      <c r="A14" s="2" t="s">
        <v>15</v>
      </c>
      <c r="B14" s="9">
        <v>5.2</v>
      </c>
      <c r="C14" t="s">
        <v>17</v>
      </c>
      <c r="D14" s="6" t="s">
        <v>4</v>
      </c>
      <c r="E14" s="6" t="s">
        <v>182</v>
      </c>
      <c r="F14" s="23" t="s">
        <v>156</v>
      </c>
      <c r="G14" s="23"/>
      <c r="H14" s="35"/>
      <c r="I14" s="35"/>
      <c r="J14" s="35"/>
      <c r="K14" s="35"/>
      <c r="L14" s="35"/>
      <c r="M14" s="35"/>
      <c r="N14" s="35"/>
    </row>
    <row r="15" spans="1:14" ht="45" x14ac:dyDescent="0.25">
      <c r="A15" s="2" t="s">
        <v>15</v>
      </c>
      <c r="B15" s="9">
        <v>5.3</v>
      </c>
      <c r="C15" t="s">
        <v>18</v>
      </c>
      <c r="D15" s="6" t="s">
        <v>4</v>
      </c>
      <c r="E15" s="6" t="s">
        <v>182</v>
      </c>
      <c r="F15" s="23" t="s">
        <v>157</v>
      </c>
      <c r="G15" s="23"/>
      <c r="H15" s="35"/>
      <c r="I15" s="35"/>
      <c r="J15" s="35"/>
      <c r="K15" s="35"/>
      <c r="L15" s="35"/>
      <c r="M15" s="35"/>
      <c r="N15" s="35"/>
    </row>
    <row r="16" spans="1:14" ht="75" x14ac:dyDescent="0.25">
      <c r="A16" s="2" t="s">
        <v>15</v>
      </c>
      <c r="B16" s="9">
        <v>5.4</v>
      </c>
      <c r="C16" t="s">
        <v>19</v>
      </c>
      <c r="D16" s="6" t="s">
        <v>4</v>
      </c>
      <c r="E16" s="6" t="s">
        <v>182</v>
      </c>
      <c r="F16" s="23" t="s">
        <v>158</v>
      </c>
      <c r="G16" s="23"/>
      <c r="H16" s="35"/>
      <c r="I16" s="35"/>
      <c r="J16" s="35"/>
      <c r="K16" s="35"/>
      <c r="L16" s="35"/>
      <c r="M16" s="35"/>
      <c r="N16" s="35"/>
    </row>
    <row r="17" spans="1:14" ht="30" x14ac:dyDescent="0.25">
      <c r="A17" s="2" t="s">
        <v>15</v>
      </c>
      <c r="B17" s="9">
        <v>5.5</v>
      </c>
      <c r="C17" t="s">
        <v>20</v>
      </c>
      <c r="D17" s="6" t="s">
        <v>4</v>
      </c>
      <c r="E17" s="6" t="s">
        <v>182</v>
      </c>
      <c r="F17" s="28" t="s">
        <v>159</v>
      </c>
      <c r="G17" s="28"/>
      <c r="H17" s="35"/>
      <c r="I17" s="35"/>
      <c r="J17" s="35"/>
      <c r="K17" s="35"/>
      <c r="L17" s="35"/>
      <c r="M17" s="35"/>
      <c r="N17" s="35"/>
    </row>
    <row r="18" spans="1:14" ht="60" x14ac:dyDescent="0.25">
      <c r="A18" s="2" t="s">
        <v>15</v>
      </c>
      <c r="B18" s="9">
        <v>5.6</v>
      </c>
      <c r="C18" t="s">
        <v>21</v>
      </c>
      <c r="D18" s="6" t="s">
        <v>4</v>
      </c>
      <c r="E18" s="6" t="s">
        <v>182</v>
      </c>
      <c r="F18" s="23" t="s">
        <v>160</v>
      </c>
      <c r="G18" s="23"/>
      <c r="H18" s="35"/>
      <c r="I18" s="35"/>
      <c r="J18" s="35"/>
      <c r="K18" s="35"/>
      <c r="L18" s="35"/>
      <c r="M18" s="35"/>
      <c r="N18" s="35"/>
    </row>
    <row r="19" spans="1:14" ht="30" x14ac:dyDescent="0.25">
      <c r="A19" s="2" t="s">
        <v>15</v>
      </c>
      <c r="B19" s="9">
        <v>5.7</v>
      </c>
      <c r="C19" t="s">
        <v>22</v>
      </c>
      <c r="D19" s="6" t="s">
        <v>4</v>
      </c>
      <c r="E19" s="6" t="s">
        <v>182</v>
      </c>
      <c r="F19" s="23" t="s">
        <v>161</v>
      </c>
      <c r="G19" s="23"/>
      <c r="H19" s="35"/>
      <c r="I19" s="35"/>
      <c r="J19" s="35"/>
      <c r="K19" s="35"/>
      <c r="L19" s="35"/>
      <c r="M19" s="35"/>
      <c r="N19" s="35"/>
    </row>
    <row r="20" spans="1:14" ht="45" x14ac:dyDescent="0.25">
      <c r="A20" s="2" t="s">
        <v>15</v>
      </c>
      <c r="B20" s="9">
        <v>5.8</v>
      </c>
      <c r="C20" t="s">
        <v>23</v>
      </c>
      <c r="D20" s="6" t="s">
        <v>4</v>
      </c>
      <c r="E20" s="6" t="s">
        <v>182</v>
      </c>
      <c r="F20" s="23" t="s">
        <v>162</v>
      </c>
      <c r="G20" s="23"/>
      <c r="H20" s="35"/>
      <c r="I20" s="35"/>
      <c r="J20" s="35"/>
      <c r="K20" s="35"/>
      <c r="L20" s="35"/>
      <c r="M20" s="35"/>
      <c r="N20" s="35"/>
    </row>
    <row r="21" spans="1:14" ht="135" x14ac:dyDescent="0.25">
      <c r="A21" s="2" t="s">
        <v>15</v>
      </c>
      <c r="B21" s="9">
        <v>5.9</v>
      </c>
      <c r="C21" t="s">
        <v>24</v>
      </c>
      <c r="D21" s="6" t="s">
        <v>4</v>
      </c>
      <c r="E21" s="6" t="s">
        <v>182</v>
      </c>
      <c r="F21" s="23" t="s">
        <v>163</v>
      </c>
      <c r="G21" s="23"/>
      <c r="H21" s="35"/>
      <c r="I21" s="35"/>
      <c r="J21" s="35"/>
      <c r="K21" s="35"/>
      <c r="L21" s="35"/>
      <c r="M21" s="35"/>
      <c r="N21" s="35"/>
    </row>
    <row r="22" spans="1:14" ht="90" x14ac:dyDescent="0.25">
      <c r="A22" s="2" t="s">
        <v>15</v>
      </c>
      <c r="B22" s="5">
        <v>5.0999999999999996</v>
      </c>
      <c r="C22" t="s">
        <v>25</v>
      </c>
      <c r="D22" s="6" t="s">
        <v>4</v>
      </c>
      <c r="E22" s="6" t="s">
        <v>182</v>
      </c>
      <c r="F22" s="23" t="s">
        <v>164</v>
      </c>
      <c r="G22" s="23"/>
      <c r="H22" s="35"/>
      <c r="I22" s="35"/>
      <c r="J22" s="35"/>
      <c r="K22" s="35"/>
      <c r="L22" s="35"/>
      <c r="M22" s="35"/>
      <c r="N22" s="35"/>
    </row>
    <row r="23" spans="1:14" ht="75" x14ac:dyDescent="0.25">
      <c r="A23" s="2" t="s">
        <v>15</v>
      </c>
      <c r="B23" s="5">
        <v>5.12</v>
      </c>
      <c r="C23" t="s">
        <v>26</v>
      </c>
      <c r="D23" s="6" t="s">
        <v>4</v>
      </c>
      <c r="E23" s="6" t="s">
        <v>182</v>
      </c>
      <c r="F23" s="23" t="s">
        <v>165</v>
      </c>
      <c r="G23" s="23"/>
      <c r="H23" s="35"/>
      <c r="I23" s="35"/>
      <c r="J23" s="35"/>
      <c r="K23" s="35"/>
      <c r="L23" s="35"/>
      <c r="M23" s="35"/>
      <c r="N23" s="35"/>
    </row>
    <row r="24" spans="1:14" ht="120" x14ac:dyDescent="0.25">
      <c r="A24" s="2" t="s">
        <v>15</v>
      </c>
      <c r="B24" s="5">
        <v>5.13</v>
      </c>
      <c r="C24" t="s">
        <v>27</v>
      </c>
      <c r="D24" s="6" t="s">
        <v>4</v>
      </c>
      <c r="E24" s="6" t="s">
        <v>182</v>
      </c>
      <c r="F24" s="23" t="s">
        <v>166</v>
      </c>
      <c r="G24" s="23"/>
      <c r="H24" s="35"/>
      <c r="I24" s="35"/>
      <c r="J24" s="35"/>
      <c r="K24" s="35"/>
      <c r="L24" s="35"/>
      <c r="M24" s="35"/>
      <c r="N24" s="35"/>
    </row>
    <row r="25" spans="1:14" ht="90" x14ac:dyDescent="0.25">
      <c r="A25" s="2" t="s">
        <v>15</v>
      </c>
      <c r="B25" s="5">
        <v>5.14</v>
      </c>
      <c r="C25" t="s">
        <v>28</v>
      </c>
      <c r="D25" s="4" t="s">
        <v>4</v>
      </c>
      <c r="E25" s="6" t="s">
        <v>182</v>
      </c>
      <c r="F25" s="23" t="s">
        <v>167</v>
      </c>
      <c r="G25" s="23"/>
      <c r="H25" s="35"/>
      <c r="I25" s="35"/>
      <c r="J25" s="35"/>
      <c r="K25" s="35"/>
      <c r="L25" s="35"/>
      <c r="M25" s="35"/>
      <c r="N25" s="35"/>
    </row>
    <row r="26" spans="1:14" ht="75" x14ac:dyDescent="0.25">
      <c r="A26" s="2" t="s">
        <v>15</v>
      </c>
      <c r="B26" s="7">
        <v>5.15</v>
      </c>
      <c r="C26" t="s">
        <v>29</v>
      </c>
      <c r="D26" s="6" t="s">
        <v>4</v>
      </c>
      <c r="E26" s="6" t="s">
        <v>182</v>
      </c>
      <c r="F26" s="23" t="s">
        <v>168</v>
      </c>
      <c r="G26" s="23"/>
      <c r="H26" s="35"/>
      <c r="I26" s="35"/>
      <c r="J26" s="35"/>
      <c r="K26" s="35"/>
      <c r="L26" s="35"/>
      <c r="M26" s="35"/>
      <c r="N26" s="35"/>
    </row>
    <row r="27" spans="1:14" ht="30" x14ac:dyDescent="0.25">
      <c r="A27" s="2" t="s">
        <v>15</v>
      </c>
      <c r="B27" s="7">
        <v>5.16</v>
      </c>
      <c r="C27" t="s">
        <v>30</v>
      </c>
      <c r="D27" s="6" t="s">
        <v>4</v>
      </c>
      <c r="E27" s="6" t="s">
        <v>182</v>
      </c>
      <c r="F27" s="23" t="s">
        <v>169</v>
      </c>
      <c r="G27" s="23"/>
      <c r="H27" s="35"/>
      <c r="I27" s="35"/>
      <c r="J27" s="35"/>
      <c r="K27" s="35"/>
      <c r="L27" s="35"/>
      <c r="M27" s="35"/>
      <c r="N27" s="35"/>
    </row>
    <row r="28" spans="1:14" x14ac:dyDescent="0.25">
      <c r="A28" s="2" t="s">
        <v>15</v>
      </c>
      <c r="B28" s="7">
        <v>5.17</v>
      </c>
      <c r="C28" t="s">
        <v>31</v>
      </c>
      <c r="D28" s="6" t="s">
        <v>32</v>
      </c>
      <c r="E28" s="6" t="s">
        <v>182</v>
      </c>
      <c r="F28" s="23" t="s">
        <v>170</v>
      </c>
      <c r="G28" s="23"/>
      <c r="H28" s="35"/>
      <c r="I28" s="35"/>
      <c r="J28" s="35"/>
      <c r="K28" s="35"/>
      <c r="L28" s="35"/>
      <c r="M28" s="35"/>
      <c r="N28" s="35"/>
    </row>
    <row r="29" spans="1:14" x14ac:dyDescent="0.25">
      <c r="A29" s="2" t="s">
        <v>15</v>
      </c>
      <c r="B29" s="7">
        <v>5.18</v>
      </c>
      <c r="C29" t="s">
        <v>33</v>
      </c>
      <c r="D29" s="6" t="s">
        <v>32</v>
      </c>
      <c r="E29" s="6" t="s">
        <v>182</v>
      </c>
      <c r="F29" s="23" t="s">
        <v>171</v>
      </c>
      <c r="G29" s="23"/>
      <c r="H29" s="35"/>
      <c r="I29" s="35"/>
      <c r="J29" s="35"/>
      <c r="K29" s="35"/>
      <c r="L29" s="35"/>
      <c r="M29" s="35"/>
      <c r="N29" s="35"/>
    </row>
    <row r="30" spans="1:14" x14ac:dyDescent="0.25">
      <c r="A30" s="2" t="s">
        <v>15</v>
      </c>
      <c r="B30" s="7">
        <v>5.19</v>
      </c>
      <c r="C30" t="s">
        <v>34</v>
      </c>
      <c r="D30" s="16" t="s">
        <v>35</v>
      </c>
      <c r="E30" s="6" t="s">
        <v>182</v>
      </c>
      <c r="F30" s="23" t="s">
        <v>36</v>
      </c>
      <c r="G30" s="23"/>
      <c r="H30" s="35"/>
      <c r="I30" s="35"/>
      <c r="J30" s="35"/>
      <c r="K30" s="35"/>
      <c r="L30" s="35"/>
      <c r="M30" s="35"/>
      <c r="N30" s="35"/>
    </row>
    <row r="31" spans="1:14" ht="45" x14ac:dyDescent="0.25">
      <c r="A31" s="2" t="s">
        <v>15</v>
      </c>
      <c r="B31" s="5">
        <v>5.2</v>
      </c>
      <c r="C31" s="8" t="s">
        <v>37</v>
      </c>
      <c r="D31" s="6" t="s">
        <v>4</v>
      </c>
      <c r="E31" s="6" t="s">
        <v>182</v>
      </c>
      <c r="F31" s="23" t="s">
        <v>172</v>
      </c>
      <c r="G31" s="23"/>
      <c r="H31" s="35"/>
      <c r="I31" s="35"/>
      <c r="J31" s="35"/>
      <c r="K31" s="35"/>
      <c r="L31" s="35"/>
      <c r="M31" s="35"/>
      <c r="N31" s="35"/>
    </row>
    <row r="32" spans="1:14" ht="90" x14ac:dyDescent="0.25">
      <c r="A32" s="2" t="s">
        <v>38</v>
      </c>
      <c r="B32" s="7">
        <v>6.1</v>
      </c>
      <c r="C32" t="s">
        <v>39</v>
      </c>
      <c r="D32" s="6" t="s">
        <v>4</v>
      </c>
      <c r="E32" s="6" t="s">
        <v>182</v>
      </c>
      <c r="F32" s="28" t="s">
        <v>174</v>
      </c>
      <c r="G32" s="28"/>
      <c r="H32" s="35"/>
      <c r="I32" s="35"/>
      <c r="J32" s="35"/>
      <c r="K32" s="35"/>
      <c r="L32" s="35"/>
      <c r="M32" s="35"/>
      <c r="N32" s="35"/>
    </row>
    <row r="33" spans="1:14" x14ac:dyDescent="0.25">
      <c r="A33" s="2" t="s">
        <v>38</v>
      </c>
      <c r="B33" s="7" t="s">
        <v>40</v>
      </c>
      <c r="C33" t="s">
        <v>41</v>
      </c>
      <c r="D33" s="6" t="s">
        <v>4</v>
      </c>
      <c r="E33" s="6" t="s">
        <v>182</v>
      </c>
      <c r="F33" s="28" t="s">
        <v>173</v>
      </c>
      <c r="G33" s="28"/>
      <c r="H33" s="35"/>
      <c r="I33" s="35"/>
      <c r="J33" s="35"/>
      <c r="K33" s="35"/>
      <c r="L33" s="35"/>
      <c r="M33" s="35"/>
      <c r="N33" s="35"/>
    </row>
    <row r="34" spans="1:14" ht="45" x14ac:dyDescent="0.25">
      <c r="A34" s="2" t="s">
        <v>38</v>
      </c>
      <c r="B34" s="7">
        <v>6.3</v>
      </c>
      <c r="C34" t="s">
        <v>42</v>
      </c>
      <c r="D34" s="6" t="s">
        <v>4</v>
      </c>
      <c r="E34" s="6" t="s">
        <v>182</v>
      </c>
      <c r="F34" s="23" t="s">
        <v>175</v>
      </c>
      <c r="G34" s="23"/>
      <c r="H34" s="35"/>
      <c r="I34" s="35"/>
      <c r="J34" s="35"/>
      <c r="K34" s="35"/>
      <c r="L34" s="35"/>
      <c r="M34" s="35"/>
      <c r="N34" s="35"/>
    </row>
    <row r="35" spans="1:14" x14ac:dyDescent="0.25">
      <c r="A35" s="2" t="s">
        <v>38</v>
      </c>
      <c r="B35" s="7">
        <v>6.4</v>
      </c>
      <c r="C35" t="s">
        <v>43</v>
      </c>
      <c r="D35" s="6" t="s">
        <v>4</v>
      </c>
      <c r="E35" s="6" t="s">
        <v>182</v>
      </c>
      <c r="F35" s="23"/>
      <c r="G35" s="23"/>
      <c r="H35" s="35"/>
      <c r="I35" s="35"/>
      <c r="J35" s="35"/>
      <c r="K35" s="35"/>
      <c r="L35" s="35"/>
      <c r="M35" s="35"/>
      <c r="N35" s="35"/>
    </row>
    <row r="36" spans="1:14" x14ac:dyDescent="0.25">
      <c r="A36" s="2" t="s">
        <v>38</v>
      </c>
      <c r="B36" s="7">
        <v>6.6</v>
      </c>
      <c r="C36" t="s">
        <v>44</v>
      </c>
      <c r="D36" s="6" t="s">
        <v>4</v>
      </c>
      <c r="E36" s="6" t="s">
        <v>182</v>
      </c>
      <c r="F36" s="23"/>
      <c r="G36" s="23"/>
      <c r="H36" s="35"/>
      <c r="I36" s="35"/>
      <c r="J36" s="35"/>
      <c r="K36" s="35"/>
      <c r="L36" s="35"/>
      <c r="M36" s="35"/>
      <c r="N36" s="35"/>
    </row>
    <row r="37" spans="1:14" x14ac:dyDescent="0.25">
      <c r="A37" s="2" t="s">
        <v>45</v>
      </c>
      <c r="B37" s="7">
        <v>7.1</v>
      </c>
      <c r="C37" t="s">
        <v>46</v>
      </c>
      <c r="D37" s="6" t="s">
        <v>47</v>
      </c>
      <c r="E37" s="6" t="s">
        <v>182</v>
      </c>
      <c r="F37" s="23"/>
      <c r="G37" s="23"/>
      <c r="H37" s="35"/>
      <c r="I37" s="35"/>
      <c r="J37" s="35"/>
      <c r="K37" s="35"/>
      <c r="L37" s="35"/>
      <c r="M37" s="35"/>
      <c r="N37" s="35"/>
    </row>
    <row r="38" spans="1:14" x14ac:dyDescent="0.25">
      <c r="A38" s="2" t="s">
        <v>45</v>
      </c>
      <c r="B38" s="7">
        <v>7.2</v>
      </c>
      <c r="C38" t="s">
        <v>48</v>
      </c>
      <c r="D38" s="15" t="s">
        <v>35</v>
      </c>
      <c r="E38" s="6" t="s">
        <v>182</v>
      </c>
      <c r="F38" s="23"/>
      <c r="G38" s="23"/>
      <c r="H38" s="35"/>
      <c r="I38" s="35"/>
      <c r="J38" s="35"/>
      <c r="K38" s="35"/>
      <c r="L38" s="35"/>
      <c r="M38" s="35"/>
      <c r="N38" s="35"/>
    </row>
    <row r="39" spans="1:14" x14ac:dyDescent="0.25">
      <c r="A39" s="2" t="s">
        <v>49</v>
      </c>
      <c r="B39" s="9">
        <v>8.1</v>
      </c>
      <c r="C39" t="s">
        <v>50</v>
      </c>
      <c r="D39" s="6"/>
      <c r="E39" s="6" t="s">
        <v>182</v>
      </c>
      <c r="F39" s="23" t="s">
        <v>176</v>
      </c>
      <c r="G39" s="23"/>
      <c r="H39" s="36"/>
      <c r="I39" s="35"/>
      <c r="J39" s="35"/>
      <c r="K39" s="35"/>
      <c r="L39" s="35"/>
      <c r="M39" s="35"/>
      <c r="N39" s="35"/>
    </row>
    <row r="40" spans="1:14" x14ac:dyDescent="0.25">
      <c r="A40" s="2" t="s">
        <v>49</v>
      </c>
      <c r="B40" s="5" t="s">
        <v>51</v>
      </c>
      <c r="C40" s="11" t="s">
        <v>52</v>
      </c>
      <c r="D40" s="6" t="s">
        <v>4</v>
      </c>
      <c r="E40" s="6" t="s">
        <v>182</v>
      </c>
      <c r="F40" s="24"/>
      <c r="G40" s="24"/>
      <c r="H40" s="36"/>
      <c r="I40" s="35"/>
      <c r="J40" s="35"/>
      <c r="K40" s="35"/>
      <c r="L40" s="35"/>
      <c r="M40" s="35"/>
      <c r="N40" s="35"/>
    </row>
    <row r="41" spans="1:14" x14ac:dyDescent="0.25">
      <c r="A41" s="2" t="s">
        <v>49</v>
      </c>
      <c r="B41" s="5" t="s">
        <v>51</v>
      </c>
      <c r="C41" s="11" t="s">
        <v>53</v>
      </c>
      <c r="D41" s="6" t="s">
        <v>4</v>
      </c>
      <c r="E41" s="6" t="s">
        <v>182</v>
      </c>
      <c r="F41" s="24"/>
      <c r="G41" s="24"/>
      <c r="H41" s="36"/>
      <c r="I41" s="35"/>
      <c r="J41" s="35"/>
      <c r="K41" s="35"/>
      <c r="L41" s="35"/>
      <c r="M41" s="35"/>
      <c r="N41" s="35"/>
    </row>
    <row r="42" spans="1:14" x14ac:dyDescent="0.25">
      <c r="A42" s="2" t="s">
        <v>49</v>
      </c>
      <c r="B42" s="5" t="s">
        <v>51</v>
      </c>
      <c r="C42" s="11" t="s">
        <v>54</v>
      </c>
      <c r="D42" s="6" t="s">
        <v>4</v>
      </c>
      <c r="E42" s="6" t="s">
        <v>182</v>
      </c>
      <c r="F42" s="23"/>
      <c r="G42" s="23"/>
      <c r="H42" s="36"/>
      <c r="I42" s="35"/>
      <c r="J42" s="35"/>
      <c r="K42" s="35"/>
      <c r="L42" s="35"/>
      <c r="M42" s="35"/>
      <c r="N42" s="35"/>
    </row>
    <row r="43" spans="1:14" x14ac:dyDescent="0.25">
      <c r="A43" s="2" t="s">
        <v>49</v>
      </c>
      <c r="B43" s="5" t="s">
        <v>51</v>
      </c>
      <c r="C43" s="11" t="s">
        <v>55</v>
      </c>
      <c r="D43" s="6" t="s">
        <v>4</v>
      </c>
      <c r="E43" s="6" t="s">
        <v>182</v>
      </c>
      <c r="F43" s="23" t="s">
        <v>56</v>
      </c>
      <c r="G43" s="23"/>
      <c r="H43" s="36"/>
      <c r="I43" s="35"/>
      <c r="J43" s="35"/>
      <c r="K43" s="35"/>
      <c r="L43" s="35"/>
      <c r="M43" s="35"/>
      <c r="N43" s="35"/>
    </row>
    <row r="44" spans="1:14" x14ac:dyDescent="0.25">
      <c r="A44" s="2" t="s">
        <v>49</v>
      </c>
      <c r="B44" s="5" t="s">
        <v>51</v>
      </c>
      <c r="C44" s="11" t="s">
        <v>57</v>
      </c>
      <c r="D44" s="6" t="s">
        <v>4</v>
      </c>
      <c r="E44" s="6" t="s">
        <v>182</v>
      </c>
      <c r="F44" s="23" t="s">
        <v>58</v>
      </c>
      <c r="G44" s="23"/>
      <c r="H44" s="36"/>
      <c r="I44" s="35"/>
      <c r="J44" s="35"/>
      <c r="K44" s="35"/>
      <c r="L44" s="35"/>
      <c r="M44" s="35"/>
      <c r="N44" s="35"/>
    </row>
    <row r="45" spans="1:14" ht="30" x14ac:dyDescent="0.25">
      <c r="A45" s="2" t="s">
        <v>49</v>
      </c>
      <c r="B45" s="5" t="s">
        <v>51</v>
      </c>
      <c r="C45" s="21" t="s">
        <v>59</v>
      </c>
      <c r="D45" s="6" t="s">
        <v>4</v>
      </c>
      <c r="E45" s="6" t="s">
        <v>182</v>
      </c>
      <c r="F45" s="23" t="s">
        <v>58</v>
      </c>
      <c r="G45" s="23"/>
      <c r="H45" s="36"/>
      <c r="I45" s="35"/>
      <c r="J45" s="35"/>
      <c r="K45" s="35"/>
      <c r="L45" s="35"/>
      <c r="M45" s="35"/>
      <c r="N45" s="35"/>
    </row>
    <row r="46" spans="1:14" x14ac:dyDescent="0.25">
      <c r="A46" s="2" t="s">
        <v>49</v>
      </c>
      <c r="B46" s="5" t="s">
        <v>51</v>
      </c>
      <c r="C46" s="11" t="s">
        <v>60</v>
      </c>
      <c r="D46" s="6" t="s">
        <v>4</v>
      </c>
      <c r="E46" s="6" t="s">
        <v>182</v>
      </c>
      <c r="F46" s="23" t="s">
        <v>61</v>
      </c>
      <c r="G46" s="23"/>
      <c r="H46" s="36"/>
      <c r="I46" s="35"/>
      <c r="J46" s="35"/>
      <c r="K46" s="35"/>
      <c r="L46" s="35"/>
      <c r="M46" s="35"/>
      <c r="N46" s="35"/>
    </row>
    <row r="47" spans="1:14" ht="30" x14ac:dyDescent="0.25">
      <c r="A47" s="2" t="s">
        <v>49</v>
      </c>
      <c r="B47" s="5" t="s">
        <v>51</v>
      </c>
      <c r="C47" s="21" t="s">
        <v>62</v>
      </c>
      <c r="D47" s="6" t="s">
        <v>4</v>
      </c>
      <c r="E47" s="6" t="s">
        <v>182</v>
      </c>
      <c r="F47" s="23" t="s">
        <v>56</v>
      </c>
      <c r="G47" s="23"/>
      <c r="H47" s="36"/>
      <c r="I47" s="35"/>
      <c r="J47" s="35"/>
      <c r="K47" s="35"/>
      <c r="L47" s="35"/>
      <c r="M47" s="35"/>
      <c r="N47" s="35"/>
    </row>
    <row r="48" spans="1:14" x14ac:dyDescent="0.25">
      <c r="A48" s="2" t="s">
        <v>49</v>
      </c>
      <c r="B48" s="5" t="s">
        <v>51</v>
      </c>
      <c r="C48" s="11" t="s">
        <v>63</v>
      </c>
      <c r="D48" s="6" t="s">
        <v>4</v>
      </c>
      <c r="E48" s="6" t="s">
        <v>182</v>
      </c>
      <c r="F48" s="23" t="s">
        <v>61</v>
      </c>
      <c r="G48" s="23"/>
      <c r="H48" s="36"/>
      <c r="I48" s="35"/>
      <c r="J48" s="35"/>
      <c r="K48" s="35"/>
      <c r="L48" s="35"/>
      <c r="M48" s="35"/>
      <c r="N48" s="35"/>
    </row>
    <row r="49" spans="1:14" x14ac:dyDescent="0.25">
      <c r="A49" s="2" t="s">
        <v>49</v>
      </c>
      <c r="B49" s="5" t="s">
        <v>178</v>
      </c>
      <c r="C49" s="11" t="s">
        <v>64</v>
      </c>
      <c r="D49" s="6" t="s">
        <v>4</v>
      </c>
      <c r="E49" s="6" t="s">
        <v>182</v>
      </c>
      <c r="F49" s="23" t="s">
        <v>61</v>
      </c>
      <c r="G49" s="23"/>
      <c r="H49" s="36"/>
      <c r="I49" s="35"/>
      <c r="J49" s="35"/>
      <c r="K49" s="35"/>
      <c r="L49" s="35"/>
      <c r="M49" s="35"/>
      <c r="N49" s="35"/>
    </row>
    <row r="50" spans="1:14" x14ac:dyDescent="0.25">
      <c r="A50" s="2" t="s">
        <v>49</v>
      </c>
      <c r="B50" s="5" t="s">
        <v>51</v>
      </c>
      <c r="C50" s="11" t="s">
        <v>65</v>
      </c>
      <c r="D50" s="6" t="s">
        <v>4</v>
      </c>
      <c r="E50" s="6" t="s">
        <v>182</v>
      </c>
      <c r="F50" s="23" t="s">
        <v>56</v>
      </c>
      <c r="G50" s="23"/>
      <c r="H50" s="36"/>
      <c r="I50" s="35"/>
      <c r="J50" s="35"/>
      <c r="K50" s="35"/>
      <c r="L50" s="35"/>
      <c r="M50" s="35"/>
      <c r="N50" s="35"/>
    </row>
    <row r="51" spans="1:14" x14ac:dyDescent="0.25">
      <c r="A51" s="2" t="s">
        <v>49</v>
      </c>
      <c r="B51" s="5" t="s">
        <v>177</v>
      </c>
      <c r="C51" s="11" t="s">
        <v>66</v>
      </c>
      <c r="D51" s="6" t="s">
        <v>4</v>
      </c>
      <c r="E51" s="6" t="s">
        <v>182</v>
      </c>
      <c r="F51" s="23" t="s">
        <v>58</v>
      </c>
      <c r="G51" s="23"/>
      <c r="H51" s="36"/>
      <c r="I51" s="35"/>
      <c r="J51" s="35"/>
      <c r="K51" s="35"/>
      <c r="L51" s="35"/>
      <c r="M51" s="35"/>
      <c r="N51" s="35"/>
    </row>
    <row r="52" spans="1:14" x14ac:dyDescent="0.25">
      <c r="A52" s="2" t="s">
        <v>49</v>
      </c>
      <c r="B52" s="5" t="s">
        <v>51</v>
      </c>
      <c r="C52" s="11" t="s">
        <v>67</v>
      </c>
      <c r="D52" s="6" t="s">
        <v>4</v>
      </c>
      <c r="E52" s="6" t="s">
        <v>182</v>
      </c>
      <c r="F52" s="23" t="s">
        <v>56</v>
      </c>
      <c r="G52" s="23"/>
      <c r="H52" s="36"/>
      <c r="I52" s="35"/>
      <c r="J52" s="35"/>
      <c r="K52" s="35"/>
      <c r="L52" s="35"/>
      <c r="M52" s="35"/>
      <c r="N52" s="35"/>
    </row>
    <row r="53" spans="1:14" x14ac:dyDescent="0.25">
      <c r="A53" s="2" t="s">
        <v>49</v>
      </c>
      <c r="B53" s="5" t="s">
        <v>51</v>
      </c>
      <c r="C53" s="11" t="s">
        <v>68</v>
      </c>
      <c r="D53" s="6" t="s">
        <v>4</v>
      </c>
      <c r="E53" s="6" t="s">
        <v>182</v>
      </c>
      <c r="F53" s="23" t="s">
        <v>61</v>
      </c>
      <c r="G53" s="23"/>
      <c r="H53" s="36"/>
      <c r="I53" s="35"/>
      <c r="J53" s="35"/>
      <c r="K53" s="35"/>
      <c r="L53" s="35"/>
      <c r="M53" s="35"/>
      <c r="N53" s="35"/>
    </row>
    <row r="54" spans="1:14" x14ac:dyDescent="0.25">
      <c r="A54" s="2" t="s">
        <v>49</v>
      </c>
      <c r="B54" s="5" t="s">
        <v>51</v>
      </c>
      <c r="C54" s="11" t="s">
        <v>69</v>
      </c>
      <c r="D54" s="6" t="s">
        <v>4</v>
      </c>
      <c r="E54" s="6" t="s">
        <v>182</v>
      </c>
      <c r="F54" s="23" t="s">
        <v>61</v>
      </c>
      <c r="G54" s="23"/>
      <c r="H54" s="36"/>
      <c r="I54" s="35"/>
      <c r="J54" s="35"/>
      <c r="K54" s="35"/>
      <c r="L54" s="35"/>
      <c r="M54" s="35"/>
      <c r="N54" s="35"/>
    </row>
    <row r="55" spans="1:14" x14ac:dyDescent="0.25">
      <c r="A55" s="2" t="s">
        <v>49</v>
      </c>
      <c r="B55" s="7">
        <v>8.1999999999999993</v>
      </c>
      <c r="C55" t="s">
        <v>70</v>
      </c>
      <c r="D55" s="6" t="s">
        <v>4</v>
      </c>
      <c r="E55" s="6" t="s">
        <v>182</v>
      </c>
      <c r="F55" s="23"/>
      <c r="G55" s="23"/>
      <c r="H55" s="36"/>
      <c r="I55" s="35"/>
      <c r="J55" s="35"/>
      <c r="K55" s="35"/>
      <c r="L55" s="35"/>
      <c r="M55" s="35"/>
      <c r="N55" s="35"/>
    </row>
    <row r="56" spans="1:14" x14ac:dyDescent="0.25">
      <c r="A56" s="2" t="s">
        <v>49</v>
      </c>
      <c r="B56" s="7" t="s">
        <v>71</v>
      </c>
      <c r="C56" t="s">
        <v>72</v>
      </c>
      <c r="D56" s="6" t="s">
        <v>4</v>
      </c>
      <c r="E56" s="6" t="s">
        <v>182</v>
      </c>
      <c r="F56" s="23"/>
      <c r="G56" s="23"/>
      <c r="H56" s="36"/>
      <c r="I56" s="35"/>
      <c r="J56" s="35"/>
      <c r="K56" s="35"/>
      <c r="L56" s="35"/>
      <c r="M56" s="35"/>
      <c r="N56" s="35"/>
    </row>
    <row r="57" spans="1:14" x14ac:dyDescent="0.25">
      <c r="A57" s="2" t="s">
        <v>49</v>
      </c>
      <c r="B57" s="7">
        <v>8.3000000000000007</v>
      </c>
      <c r="C57" t="s">
        <v>73</v>
      </c>
      <c r="D57" s="6" t="s">
        <v>4</v>
      </c>
      <c r="E57" s="6" t="s">
        <v>182</v>
      </c>
      <c r="F57" s="23"/>
      <c r="G57" s="23"/>
      <c r="H57" s="36"/>
      <c r="I57" s="35"/>
      <c r="J57" s="35"/>
      <c r="K57" s="35"/>
      <c r="L57" s="35"/>
      <c r="M57" s="35"/>
      <c r="N57" s="35"/>
    </row>
    <row r="58" spans="1:14" x14ac:dyDescent="0.25">
      <c r="A58" s="2" t="s">
        <v>49</v>
      </c>
      <c r="B58" s="7">
        <v>8.4</v>
      </c>
      <c r="C58" t="s">
        <v>74</v>
      </c>
      <c r="D58" s="6" t="s">
        <v>4</v>
      </c>
      <c r="E58" s="6" t="s">
        <v>182</v>
      </c>
      <c r="F58" s="23" t="s">
        <v>75</v>
      </c>
      <c r="G58" s="23"/>
      <c r="H58" s="36"/>
      <c r="I58" s="35"/>
      <c r="J58" s="35"/>
      <c r="K58" s="35"/>
      <c r="L58" s="35"/>
      <c r="M58" s="35"/>
      <c r="N58" s="35"/>
    </row>
    <row r="59" spans="1:14" x14ac:dyDescent="0.25">
      <c r="A59" s="2" t="s">
        <v>49</v>
      </c>
      <c r="B59" s="7">
        <v>8.6</v>
      </c>
      <c r="C59" t="s">
        <v>76</v>
      </c>
      <c r="D59" s="6" t="s">
        <v>4</v>
      </c>
      <c r="E59" s="6" t="s">
        <v>182</v>
      </c>
      <c r="F59" s="23"/>
      <c r="G59" s="23"/>
      <c r="H59" s="36"/>
      <c r="I59" s="35"/>
      <c r="J59" s="35"/>
      <c r="K59" s="35"/>
      <c r="L59" s="35"/>
      <c r="M59" s="35"/>
      <c r="N59" s="35"/>
    </row>
    <row r="60" spans="1:14" x14ac:dyDescent="0.25">
      <c r="A60" s="2" t="s">
        <v>49</v>
      </c>
      <c r="B60" s="7">
        <v>8.6999999999999993</v>
      </c>
      <c r="C60" t="s">
        <v>77</v>
      </c>
      <c r="D60" s="6" t="s">
        <v>4</v>
      </c>
      <c r="E60" s="6" t="s">
        <v>182</v>
      </c>
      <c r="F60" s="23"/>
      <c r="G60" s="23"/>
      <c r="H60" s="36"/>
      <c r="I60" s="35"/>
      <c r="J60" s="35"/>
      <c r="K60" s="35"/>
      <c r="L60" s="35"/>
      <c r="M60" s="35"/>
      <c r="N60" s="35"/>
    </row>
    <row r="61" spans="1:14" x14ac:dyDescent="0.25">
      <c r="A61" s="2" t="s">
        <v>78</v>
      </c>
      <c r="B61" s="7">
        <v>9.1</v>
      </c>
      <c r="C61" t="s">
        <v>79</v>
      </c>
      <c r="E61" s="6" t="s">
        <v>182</v>
      </c>
      <c r="F61" s="23"/>
      <c r="G61" s="23"/>
      <c r="H61" s="35"/>
      <c r="I61" s="35"/>
      <c r="J61" s="35"/>
      <c r="K61" s="35"/>
      <c r="L61" s="35"/>
      <c r="M61" s="35"/>
      <c r="N61" s="35"/>
    </row>
    <row r="62" spans="1:14" x14ac:dyDescent="0.25">
      <c r="A62" s="2" t="s">
        <v>78</v>
      </c>
      <c r="B62" s="7" t="s">
        <v>51</v>
      </c>
      <c r="C62" s="12" t="s">
        <v>80</v>
      </c>
      <c r="D62" s="6" t="s">
        <v>4</v>
      </c>
      <c r="E62" s="6" t="s">
        <v>182</v>
      </c>
      <c r="F62" s="25" t="s">
        <v>81</v>
      </c>
      <c r="G62" s="25"/>
      <c r="H62" s="35"/>
      <c r="I62" s="35"/>
      <c r="J62" s="35"/>
      <c r="K62" s="35"/>
      <c r="L62" s="35"/>
      <c r="M62" s="35"/>
      <c r="N62" s="35"/>
    </row>
    <row r="63" spans="1:14" ht="30" x14ac:dyDescent="0.25">
      <c r="A63" s="2" t="s">
        <v>78</v>
      </c>
      <c r="B63" s="7" t="s">
        <v>51</v>
      </c>
      <c r="C63" s="22" t="s">
        <v>82</v>
      </c>
      <c r="D63" s="6" t="s">
        <v>4</v>
      </c>
      <c r="E63" s="6" t="s">
        <v>182</v>
      </c>
      <c r="F63" s="25" t="s">
        <v>81</v>
      </c>
      <c r="G63" s="25"/>
      <c r="H63" s="35"/>
      <c r="I63" s="35"/>
      <c r="J63" s="35"/>
      <c r="K63" s="35"/>
      <c r="L63" s="35"/>
      <c r="M63" s="35"/>
      <c r="N63" s="35"/>
    </row>
    <row r="64" spans="1:14" x14ac:dyDescent="0.25">
      <c r="A64" s="2" t="s">
        <v>78</v>
      </c>
      <c r="B64" s="7" t="s">
        <v>51</v>
      </c>
      <c r="C64" s="12" t="s">
        <v>83</v>
      </c>
      <c r="D64" s="6" t="s">
        <v>4</v>
      </c>
      <c r="E64" s="6" t="s">
        <v>182</v>
      </c>
      <c r="F64" s="25" t="s">
        <v>81</v>
      </c>
      <c r="G64" s="25"/>
      <c r="H64" s="35"/>
      <c r="I64" s="35"/>
      <c r="J64" s="35"/>
      <c r="K64" s="35"/>
      <c r="L64" s="35"/>
      <c r="M64" s="35"/>
      <c r="N64" s="35"/>
    </row>
    <row r="65" spans="1:14" x14ac:dyDescent="0.25">
      <c r="A65" s="2" t="s">
        <v>78</v>
      </c>
      <c r="B65" s="7" t="s">
        <v>51</v>
      </c>
      <c r="C65" s="12" t="s">
        <v>84</v>
      </c>
      <c r="D65" s="6" t="s">
        <v>4</v>
      </c>
      <c r="E65" s="6" t="s">
        <v>182</v>
      </c>
      <c r="F65" s="26"/>
      <c r="G65" s="26"/>
      <c r="H65" s="35"/>
      <c r="I65" s="35"/>
      <c r="J65" s="35"/>
      <c r="K65" s="35"/>
      <c r="L65" s="35"/>
      <c r="M65" s="35"/>
      <c r="N65" s="35"/>
    </row>
    <row r="66" spans="1:14" x14ac:dyDescent="0.25">
      <c r="A66" s="2" t="s">
        <v>78</v>
      </c>
      <c r="B66" s="7" t="s">
        <v>51</v>
      </c>
      <c r="C66" s="12" t="s">
        <v>85</v>
      </c>
      <c r="D66" s="6" t="s">
        <v>4</v>
      </c>
      <c r="E66" s="6" t="s">
        <v>182</v>
      </c>
      <c r="F66" s="23" t="s">
        <v>86</v>
      </c>
      <c r="G66" s="23"/>
      <c r="H66" s="35"/>
      <c r="I66" s="35"/>
      <c r="J66" s="35"/>
      <c r="K66" s="35"/>
      <c r="L66" s="35"/>
      <c r="M66" s="35"/>
      <c r="N66" s="35"/>
    </row>
    <row r="67" spans="1:14" x14ac:dyDescent="0.25">
      <c r="A67" s="2" t="s">
        <v>78</v>
      </c>
      <c r="B67" s="7" t="s">
        <v>51</v>
      </c>
      <c r="C67" s="12" t="s">
        <v>87</v>
      </c>
      <c r="D67" s="6" t="s">
        <v>4</v>
      </c>
      <c r="E67" s="6" t="s">
        <v>182</v>
      </c>
      <c r="F67" s="23" t="s">
        <v>86</v>
      </c>
      <c r="G67" s="23"/>
      <c r="H67" s="35"/>
      <c r="I67" s="35"/>
      <c r="J67" s="35"/>
      <c r="K67" s="35"/>
      <c r="L67" s="35"/>
      <c r="M67" s="35"/>
      <c r="N67" s="35"/>
    </row>
    <row r="68" spans="1:14" x14ac:dyDescent="0.25">
      <c r="A68" s="2" t="s">
        <v>78</v>
      </c>
      <c r="B68" s="7" t="s">
        <v>51</v>
      </c>
      <c r="C68" s="12" t="s">
        <v>88</v>
      </c>
      <c r="D68" s="6" t="s">
        <v>4</v>
      </c>
      <c r="E68" s="6" t="s">
        <v>182</v>
      </c>
      <c r="F68" s="23" t="s">
        <v>86</v>
      </c>
      <c r="G68" s="23"/>
      <c r="H68" s="35"/>
      <c r="I68" s="35"/>
      <c r="J68" s="35"/>
      <c r="K68" s="35"/>
      <c r="L68" s="35"/>
      <c r="M68" s="35"/>
      <c r="N68" s="35"/>
    </row>
    <row r="69" spans="1:14" x14ac:dyDescent="0.25">
      <c r="A69" s="2" t="s">
        <v>78</v>
      </c>
      <c r="B69" s="7">
        <v>9.8000000000000007</v>
      </c>
      <c r="C69" t="s">
        <v>89</v>
      </c>
      <c r="D69" s="6" t="s">
        <v>4</v>
      </c>
      <c r="E69" s="6" t="s">
        <v>182</v>
      </c>
      <c r="F69" s="23" t="s">
        <v>90</v>
      </c>
      <c r="G69" s="23"/>
      <c r="H69" s="35"/>
      <c r="I69" s="35"/>
      <c r="J69" s="35"/>
      <c r="K69" s="35"/>
      <c r="L69" s="35"/>
      <c r="M69" s="35"/>
      <c r="N69" s="35"/>
    </row>
    <row r="70" spans="1:14" x14ac:dyDescent="0.25">
      <c r="A70" s="2" t="s">
        <v>91</v>
      </c>
      <c r="B70" s="7">
        <v>10.1</v>
      </c>
      <c r="C70" t="s">
        <v>92</v>
      </c>
      <c r="D70" s="6" t="s">
        <v>4</v>
      </c>
      <c r="E70" s="6" t="s">
        <v>182</v>
      </c>
      <c r="F70" s="23"/>
      <c r="G70" s="23"/>
      <c r="H70" s="36"/>
      <c r="I70" s="35"/>
      <c r="J70" s="35"/>
      <c r="K70" s="35"/>
      <c r="L70" s="35"/>
      <c r="M70" s="35"/>
      <c r="N70" s="35"/>
    </row>
    <row r="71" spans="1:14" x14ac:dyDescent="0.25">
      <c r="A71" s="2" t="s">
        <v>91</v>
      </c>
      <c r="B71" s="7">
        <v>10.199999999999999</v>
      </c>
      <c r="C71" t="s">
        <v>93</v>
      </c>
      <c r="D71" s="6" t="s">
        <v>4</v>
      </c>
      <c r="E71" s="6" t="s">
        <v>182</v>
      </c>
      <c r="F71" s="23"/>
      <c r="G71" s="23"/>
      <c r="H71" s="36"/>
      <c r="I71" s="35"/>
      <c r="J71" s="35"/>
      <c r="K71" s="35"/>
      <c r="L71" s="35"/>
      <c r="M71" s="35"/>
      <c r="N71" s="35"/>
    </row>
    <row r="72" spans="1:14" x14ac:dyDescent="0.25">
      <c r="A72" s="2" t="s">
        <v>91</v>
      </c>
      <c r="B72" s="7">
        <v>10.3</v>
      </c>
      <c r="C72" t="s">
        <v>94</v>
      </c>
      <c r="D72" s="6" t="s">
        <v>4</v>
      </c>
      <c r="E72" s="6" t="s">
        <v>182</v>
      </c>
      <c r="F72" s="23"/>
      <c r="G72" s="23"/>
      <c r="H72" s="36"/>
      <c r="I72" s="35"/>
      <c r="J72" s="35"/>
      <c r="K72" s="35"/>
      <c r="L72" s="35"/>
      <c r="M72" s="35"/>
      <c r="N72" s="35"/>
    </row>
    <row r="73" spans="1:14" x14ac:dyDescent="0.25">
      <c r="A73" s="2" t="s">
        <v>91</v>
      </c>
      <c r="B73" s="9">
        <v>10.4</v>
      </c>
      <c r="C73" t="s">
        <v>95</v>
      </c>
      <c r="D73" s="6" t="s">
        <v>4</v>
      </c>
      <c r="E73" s="6" t="s">
        <v>182</v>
      </c>
      <c r="F73" s="23"/>
      <c r="G73" s="23"/>
      <c r="H73" s="36"/>
      <c r="I73" s="35"/>
      <c r="J73" s="35"/>
      <c r="K73" s="35"/>
      <c r="L73" s="35"/>
      <c r="M73" s="35"/>
      <c r="N73" s="35"/>
    </row>
    <row r="74" spans="1:14" x14ac:dyDescent="0.25">
      <c r="A74" s="2" t="s">
        <v>91</v>
      </c>
      <c r="B74" s="7">
        <v>10.5</v>
      </c>
      <c r="C74" t="s">
        <v>96</v>
      </c>
      <c r="D74" s="6" t="s">
        <v>4</v>
      </c>
      <c r="E74" s="6" t="s">
        <v>182</v>
      </c>
      <c r="F74" s="23"/>
      <c r="G74" s="23"/>
      <c r="H74" s="36"/>
      <c r="I74" s="35"/>
      <c r="J74" s="35"/>
      <c r="K74" s="35"/>
      <c r="L74" s="35"/>
      <c r="M74" s="35"/>
      <c r="N74" s="35"/>
    </row>
    <row r="75" spans="1:14" x14ac:dyDescent="0.25">
      <c r="A75" s="2" t="s">
        <v>91</v>
      </c>
      <c r="B75" s="7">
        <v>10.6</v>
      </c>
      <c r="C75" t="s">
        <v>97</v>
      </c>
      <c r="D75" s="6" t="s">
        <v>4</v>
      </c>
      <c r="E75" s="6" t="s">
        <v>182</v>
      </c>
      <c r="F75" s="23"/>
      <c r="G75" s="23"/>
      <c r="H75" s="35"/>
      <c r="I75" s="35"/>
      <c r="J75" s="35"/>
      <c r="K75" s="35"/>
      <c r="L75" s="35"/>
      <c r="M75" s="35"/>
      <c r="N75" s="35"/>
    </row>
    <row r="76" spans="1:14" x14ac:dyDescent="0.25">
      <c r="A76" s="2" t="s">
        <v>98</v>
      </c>
      <c r="B76" s="7">
        <v>11.1</v>
      </c>
      <c r="C76" t="s">
        <v>99</v>
      </c>
      <c r="D76" s="6" t="s">
        <v>100</v>
      </c>
      <c r="E76" s="6" t="s">
        <v>182</v>
      </c>
      <c r="F76" s="23" t="s">
        <v>101</v>
      </c>
      <c r="G76" s="23"/>
      <c r="H76" s="35"/>
      <c r="I76" s="35"/>
      <c r="J76" s="35"/>
      <c r="K76" s="35"/>
      <c r="L76" s="35"/>
      <c r="M76" s="35"/>
      <c r="N76" s="35"/>
    </row>
    <row r="77" spans="1:14" x14ac:dyDescent="0.25">
      <c r="A77" s="2" t="s">
        <v>98</v>
      </c>
      <c r="B77" s="7">
        <v>11.2</v>
      </c>
      <c r="C77" t="s">
        <v>102</v>
      </c>
      <c r="D77" s="6" t="s">
        <v>103</v>
      </c>
      <c r="E77" s="6" t="s">
        <v>182</v>
      </c>
      <c r="F77" s="23"/>
      <c r="G77" s="23"/>
      <c r="H77" s="35"/>
      <c r="I77" s="35"/>
      <c r="J77" s="35"/>
      <c r="K77" s="35"/>
      <c r="L77" s="35"/>
      <c r="M77" s="35"/>
      <c r="N77" s="35"/>
    </row>
    <row r="78" spans="1:14" ht="30" x14ac:dyDescent="0.25">
      <c r="A78" s="2" t="s">
        <v>98</v>
      </c>
      <c r="B78" s="7">
        <v>11.3</v>
      </c>
      <c r="C78" t="s">
        <v>104</v>
      </c>
      <c r="D78" s="6" t="s">
        <v>103</v>
      </c>
      <c r="E78" s="6" t="s">
        <v>182</v>
      </c>
      <c r="F78" s="27" t="s">
        <v>105</v>
      </c>
      <c r="G78" s="27"/>
      <c r="H78" s="35"/>
      <c r="I78" s="35"/>
      <c r="J78" s="35"/>
      <c r="K78" s="35"/>
      <c r="L78" s="35"/>
      <c r="M78" s="35"/>
      <c r="N78" s="35"/>
    </row>
    <row r="79" spans="1:14" x14ac:dyDescent="0.25">
      <c r="A79" s="2" t="s">
        <v>106</v>
      </c>
      <c r="C79" s="3" t="s">
        <v>107</v>
      </c>
      <c r="E79" s="6" t="s">
        <v>182</v>
      </c>
      <c r="F79" s="23"/>
      <c r="G79" s="23"/>
      <c r="H79" s="35"/>
      <c r="I79" s="35"/>
      <c r="J79" s="35"/>
      <c r="K79" s="35"/>
      <c r="L79" s="35"/>
      <c r="M79" s="35"/>
      <c r="N79" s="35"/>
    </row>
    <row r="80" spans="1:14" x14ac:dyDescent="0.25">
      <c r="A80" s="2" t="s">
        <v>106</v>
      </c>
      <c r="B80" s="9">
        <v>12.1</v>
      </c>
      <c r="C80" t="s">
        <v>108</v>
      </c>
      <c r="D80" s="6" t="s">
        <v>103</v>
      </c>
      <c r="E80" s="6" t="s">
        <v>184</v>
      </c>
      <c r="F80" s="23" t="s">
        <v>109</v>
      </c>
      <c r="G80" s="23"/>
      <c r="H80" s="35"/>
      <c r="I80" s="35"/>
      <c r="J80" s="35"/>
      <c r="K80" s="35"/>
      <c r="L80" s="35"/>
      <c r="M80" s="35"/>
      <c r="N80" s="35"/>
    </row>
    <row r="81" spans="1:14" x14ac:dyDescent="0.25">
      <c r="A81" s="2" t="s">
        <v>106</v>
      </c>
      <c r="B81" s="7">
        <v>12.3</v>
      </c>
      <c r="C81" t="s">
        <v>110</v>
      </c>
      <c r="D81" s="6" t="s">
        <v>103</v>
      </c>
      <c r="E81" s="6" t="s">
        <v>184</v>
      </c>
      <c r="F81" s="23" t="s">
        <v>111</v>
      </c>
      <c r="G81" s="23"/>
      <c r="H81" s="35"/>
      <c r="I81" s="35"/>
      <c r="J81" s="35"/>
      <c r="K81" s="35"/>
      <c r="L81" s="35"/>
      <c r="M81" s="35"/>
      <c r="N81" s="35"/>
    </row>
    <row r="82" spans="1:14" x14ac:dyDescent="0.25">
      <c r="A82" s="2" t="s">
        <v>106</v>
      </c>
      <c r="B82" s="7">
        <v>12.4</v>
      </c>
      <c r="C82" t="s">
        <v>112</v>
      </c>
      <c r="D82" s="6" t="s">
        <v>103</v>
      </c>
      <c r="E82" s="6" t="s">
        <v>184</v>
      </c>
      <c r="F82" s="23" t="s">
        <v>111</v>
      </c>
      <c r="G82" s="23"/>
      <c r="H82" s="35"/>
      <c r="I82" s="35"/>
      <c r="J82" s="35"/>
      <c r="K82" s="35"/>
      <c r="L82" s="35"/>
      <c r="M82" s="35"/>
      <c r="N82" s="35"/>
    </row>
    <row r="83" spans="1:14" x14ac:dyDescent="0.25">
      <c r="A83" s="2" t="s">
        <v>106</v>
      </c>
      <c r="B83" s="7" t="s">
        <v>113</v>
      </c>
      <c r="C83" t="s">
        <v>114</v>
      </c>
      <c r="D83" s="6" t="s">
        <v>103</v>
      </c>
      <c r="E83" s="6" t="s">
        <v>184</v>
      </c>
      <c r="F83" s="23" t="s">
        <v>111</v>
      </c>
      <c r="G83" s="23"/>
      <c r="H83" s="35"/>
      <c r="I83" s="35"/>
      <c r="J83" s="35"/>
      <c r="K83" s="35"/>
      <c r="L83" s="35"/>
      <c r="M83" s="35"/>
      <c r="N83" s="35"/>
    </row>
    <row r="84" spans="1:14" x14ac:dyDescent="0.25">
      <c r="A84" s="2" t="s">
        <v>106</v>
      </c>
      <c r="B84" s="7">
        <v>12.5</v>
      </c>
      <c r="C84" t="s">
        <v>115</v>
      </c>
      <c r="D84" s="6" t="s">
        <v>103</v>
      </c>
      <c r="E84" s="6" t="s">
        <v>184</v>
      </c>
      <c r="F84" s="23" t="s">
        <v>111</v>
      </c>
      <c r="G84" s="23"/>
      <c r="H84" s="37"/>
      <c r="I84" s="35"/>
      <c r="J84" s="35"/>
      <c r="K84" s="35"/>
      <c r="L84" s="35"/>
      <c r="M84" s="35"/>
      <c r="N84" s="35"/>
    </row>
    <row r="85" spans="1:14" x14ac:dyDescent="0.25">
      <c r="A85" s="2" t="s">
        <v>106</v>
      </c>
      <c r="B85" s="7">
        <v>12.6</v>
      </c>
      <c r="C85" t="s">
        <v>116</v>
      </c>
      <c r="D85" s="6" t="s">
        <v>103</v>
      </c>
      <c r="E85" s="6" t="s">
        <v>185</v>
      </c>
      <c r="F85" s="23" t="s">
        <v>111</v>
      </c>
      <c r="G85" s="23"/>
      <c r="H85" s="35"/>
      <c r="I85" s="35"/>
      <c r="J85" s="35"/>
      <c r="K85" s="35"/>
      <c r="L85" s="35"/>
      <c r="M85" s="35"/>
      <c r="N85" s="35"/>
    </row>
    <row r="86" spans="1:14" x14ac:dyDescent="0.25">
      <c r="A86" s="2" t="s">
        <v>106</v>
      </c>
      <c r="B86" s="7">
        <v>12.7</v>
      </c>
      <c r="C86" t="s">
        <v>117</v>
      </c>
      <c r="D86" s="6" t="s">
        <v>103</v>
      </c>
      <c r="E86" s="6" t="s">
        <v>185</v>
      </c>
      <c r="F86" s="23" t="s">
        <v>111</v>
      </c>
      <c r="G86" s="23"/>
      <c r="H86" s="35"/>
      <c r="I86" s="35"/>
      <c r="J86" s="35"/>
      <c r="K86" s="35"/>
      <c r="L86" s="35"/>
      <c r="M86" s="35"/>
      <c r="N86" s="35"/>
    </row>
    <row r="87" spans="1:14" x14ac:dyDescent="0.25">
      <c r="A87" s="2" t="s">
        <v>106</v>
      </c>
      <c r="B87" s="7">
        <v>12.8</v>
      </c>
      <c r="C87" t="s">
        <v>118</v>
      </c>
      <c r="D87" s="6" t="s">
        <v>103</v>
      </c>
      <c r="E87" s="6" t="s">
        <v>185</v>
      </c>
      <c r="F87" s="23" t="s">
        <v>111</v>
      </c>
      <c r="G87" s="23"/>
      <c r="H87" s="35"/>
      <c r="I87" s="35"/>
      <c r="J87" s="35"/>
      <c r="K87" s="35"/>
      <c r="L87" s="35"/>
      <c r="M87" s="35"/>
      <c r="N87" s="35"/>
    </row>
    <row r="88" spans="1:14" x14ac:dyDescent="0.25">
      <c r="A88" s="2" t="s">
        <v>106</v>
      </c>
      <c r="B88" s="7" t="s">
        <v>119</v>
      </c>
      <c r="C88" t="s">
        <v>120</v>
      </c>
      <c r="D88" s="6" t="s">
        <v>103</v>
      </c>
      <c r="E88" s="6" t="s">
        <v>185</v>
      </c>
      <c r="F88" s="23" t="s">
        <v>111</v>
      </c>
      <c r="G88" s="23"/>
      <c r="H88" s="35"/>
      <c r="I88" s="35"/>
      <c r="J88" s="35"/>
      <c r="K88" s="35"/>
      <c r="L88" s="35"/>
      <c r="M88" s="35"/>
      <c r="N88" s="35"/>
    </row>
    <row r="89" spans="1:14" x14ac:dyDescent="0.25">
      <c r="A89" s="2" t="s">
        <v>106</v>
      </c>
      <c r="B89" s="7">
        <v>12.9</v>
      </c>
      <c r="C89" t="s">
        <v>186</v>
      </c>
      <c r="D89" s="6" t="s">
        <v>103</v>
      </c>
      <c r="E89" s="6" t="s">
        <v>185</v>
      </c>
      <c r="F89" s="23" t="s">
        <v>190</v>
      </c>
      <c r="G89" s="23"/>
      <c r="H89" s="35"/>
      <c r="I89" s="35"/>
      <c r="J89" s="35"/>
      <c r="K89" s="35"/>
      <c r="L89" s="35"/>
      <c r="M89" s="35"/>
      <c r="N89" s="35"/>
    </row>
    <row r="90" spans="1:14" x14ac:dyDescent="0.25">
      <c r="A90" s="2" t="s">
        <v>121</v>
      </c>
      <c r="B90" s="7">
        <v>13.1</v>
      </c>
      <c r="C90" t="s">
        <v>121</v>
      </c>
      <c r="D90" s="6" t="s">
        <v>122</v>
      </c>
      <c r="E90" s="6" t="s">
        <v>182</v>
      </c>
      <c r="F90" s="23"/>
      <c r="G90" s="23"/>
      <c r="H90" s="35"/>
      <c r="I90" s="35"/>
      <c r="J90" s="35"/>
      <c r="K90" s="35"/>
      <c r="L90" s="35"/>
      <c r="M90" s="35"/>
      <c r="N90" s="35"/>
    </row>
    <row r="91" spans="1:14" x14ac:dyDescent="0.25">
      <c r="A91" s="2" t="s">
        <v>123</v>
      </c>
      <c r="B91" s="7">
        <v>16.100000000000001</v>
      </c>
      <c r="C91" t="s">
        <v>124</v>
      </c>
      <c r="D91" s="6" t="s">
        <v>4</v>
      </c>
      <c r="E91" s="6" t="s">
        <v>182</v>
      </c>
      <c r="F91" s="23"/>
      <c r="G91" s="23"/>
      <c r="H91" s="35"/>
      <c r="I91" s="35"/>
      <c r="J91" s="35"/>
      <c r="K91" s="35"/>
      <c r="L91" s="35"/>
      <c r="M91" s="35"/>
      <c r="N91" s="35"/>
    </row>
    <row r="92" spans="1:14" x14ac:dyDescent="0.25">
      <c r="A92" s="2" t="s">
        <v>125</v>
      </c>
      <c r="B92" s="7">
        <v>17.2</v>
      </c>
      <c r="C92" t="s">
        <v>180</v>
      </c>
      <c r="D92" s="4" t="s">
        <v>126</v>
      </c>
      <c r="E92" s="6" t="s">
        <v>182</v>
      </c>
      <c r="F92" s="24"/>
      <c r="G92" s="24"/>
      <c r="H92" s="35"/>
      <c r="I92" s="35"/>
      <c r="J92" s="35"/>
      <c r="K92" s="35"/>
      <c r="L92" s="35"/>
      <c r="M92" s="35"/>
      <c r="N92" s="35"/>
    </row>
    <row r="93" spans="1:14" x14ac:dyDescent="0.25">
      <c r="A93" s="2" t="s">
        <v>125</v>
      </c>
      <c r="B93" s="7">
        <v>17.3</v>
      </c>
      <c r="C93" t="s">
        <v>127</v>
      </c>
      <c r="D93" s="6" t="s">
        <v>4</v>
      </c>
      <c r="E93" s="6" t="s">
        <v>182</v>
      </c>
      <c r="F93" s="23"/>
      <c r="G93" s="23"/>
      <c r="H93" s="35"/>
      <c r="I93" s="35"/>
      <c r="J93" s="35"/>
      <c r="K93" s="35"/>
      <c r="L93" s="35"/>
      <c r="M93" s="35"/>
      <c r="N93" s="35"/>
    </row>
    <row r="94" spans="1:14" x14ac:dyDescent="0.25">
      <c r="A94" s="2" t="s">
        <v>125</v>
      </c>
      <c r="B94" s="7">
        <v>17.399999999999999</v>
      </c>
      <c r="C94" t="s">
        <v>128</v>
      </c>
      <c r="D94" s="6" t="s">
        <v>4</v>
      </c>
      <c r="E94" s="6" t="s">
        <v>182</v>
      </c>
      <c r="F94" s="23"/>
      <c r="G94" s="23"/>
      <c r="H94" s="35"/>
      <c r="I94" s="35"/>
      <c r="J94" s="35"/>
      <c r="K94" s="35"/>
      <c r="L94" s="35"/>
      <c r="M94" s="35"/>
      <c r="N94" s="35"/>
    </row>
    <row r="95" spans="1:14" x14ac:dyDescent="0.25">
      <c r="A95" s="2" t="s">
        <v>125</v>
      </c>
      <c r="B95" s="7">
        <v>17.5</v>
      </c>
      <c r="C95" t="s">
        <v>129</v>
      </c>
      <c r="D95" s="6" t="s">
        <v>4</v>
      </c>
      <c r="E95" s="6" t="s">
        <v>182</v>
      </c>
      <c r="F95" s="23"/>
      <c r="G95" s="23"/>
      <c r="H95" s="35"/>
      <c r="I95" s="35"/>
      <c r="J95" s="35"/>
      <c r="K95" s="35"/>
      <c r="L95" s="35"/>
      <c r="M95" s="35"/>
      <c r="N95" s="35"/>
    </row>
    <row r="96" spans="1:14" x14ac:dyDescent="0.25">
      <c r="A96" s="2" t="s">
        <v>125</v>
      </c>
      <c r="B96" s="7">
        <v>17.600000000000001</v>
      </c>
      <c r="C96" t="s">
        <v>130</v>
      </c>
      <c r="D96" s="6" t="s">
        <v>4</v>
      </c>
      <c r="E96" s="6" t="s">
        <v>182</v>
      </c>
      <c r="F96" s="23"/>
      <c r="G96" s="23"/>
      <c r="H96" s="35"/>
      <c r="I96" s="35"/>
      <c r="J96" s="35"/>
      <c r="K96" s="35"/>
      <c r="L96" s="35"/>
      <c r="M96" s="35"/>
      <c r="N96" s="35"/>
    </row>
    <row r="97" spans="1:14" x14ac:dyDescent="0.25">
      <c r="A97" s="29" t="s">
        <v>179</v>
      </c>
      <c r="B97" s="7">
        <v>18.100000000000001</v>
      </c>
      <c r="C97" t="s">
        <v>179</v>
      </c>
      <c r="D97" s="6"/>
      <c r="E97" s="6" t="s">
        <v>182</v>
      </c>
      <c r="F97" s="23"/>
      <c r="G97" s="23"/>
      <c r="H97" s="35"/>
      <c r="I97" s="35"/>
      <c r="J97" s="35"/>
      <c r="K97" s="35"/>
      <c r="L97" s="35"/>
      <c r="M97" s="35"/>
      <c r="N97" s="35"/>
    </row>
    <row r="98" spans="1:14" x14ac:dyDescent="0.25">
      <c r="A98" s="2" t="s">
        <v>131</v>
      </c>
      <c r="B98" s="7">
        <v>20.100000000000001</v>
      </c>
      <c r="C98" t="s">
        <v>131</v>
      </c>
      <c r="D98" s="6" t="s">
        <v>132</v>
      </c>
      <c r="E98" s="6" t="s">
        <v>183</v>
      </c>
      <c r="F98" s="14" t="s">
        <v>133</v>
      </c>
      <c r="G98" s="14"/>
      <c r="H98" s="35"/>
      <c r="I98" s="35"/>
      <c r="J98" s="35"/>
      <c r="K98" s="35"/>
      <c r="L98" s="35"/>
      <c r="M98" s="35"/>
      <c r="N98" s="35"/>
    </row>
    <row r="99" spans="1:14" x14ac:dyDescent="0.25">
      <c r="A99" s="2" t="s">
        <v>134</v>
      </c>
      <c r="B99" s="7">
        <v>25.1</v>
      </c>
      <c r="C99" t="s">
        <v>135</v>
      </c>
      <c r="D99" s="6" t="s">
        <v>4</v>
      </c>
      <c r="E99" s="6" t="s">
        <v>182</v>
      </c>
      <c r="F99" s="23"/>
      <c r="G99" s="23"/>
      <c r="H99" s="35"/>
      <c r="I99" s="35"/>
      <c r="J99" s="35"/>
      <c r="K99" s="35"/>
      <c r="L99" s="35"/>
      <c r="M99" s="35"/>
      <c r="N99" s="35"/>
    </row>
    <row r="100" spans="1:14" x14ac:dyDescent="0.25">
      <c r="A100" s="2" t="s">
        <v>134</v>
      </c>
      <c r="B100" s="7">
        <v>25.2</v>
      </c>
      <c r="C100" t="s">
        <v>136</v>
      </c>
      <c r="D100" s="6" t="s">
        <v>4</v>
      </c>
      <c r="E100" s="6" t="s">
        <v>182</v>
      </c>
      <c r="F100" s="23"/>
      <c r="G100" s="23"/>
      <c r="H100" s="35"/>
      <c r="I100" s="35"/>
      <c r="J100" s="35"/>
      <c r="K100" s="35"/>
      <c r="L100" s="35"/>
      <c r="M100" s="35"/>
      <c r="N100" s="35"/>
    </row>
    <row r="101" spans="1:14" x14ac:dyDescent="0.25">
      <c r="A101" s="2" t="s">
        <v>134</v>
      </c>
      <c r="B101" s="7">
        <v>25.3</v>
      </c>
      <c r="C101" t="s">
        <v>137</v>
      </c>
      <c r="D101" s="6" t="s">
        <v>4</v>
      </c>
      <c r="E101" s="6" t="s">
        <v>182</v>
      </c>
      <c r="F101" s="23"/>
      <c r="G101" s="23"/>
      <c r="H101" s="35"/>
      <c r="I101" s="35"/>
      <c r="J101" s="35"/>
      <c r="K101" s="35"/>
      <c r="L101" s="35"/>
      <c r="M101" s="35"/>
      <c r="N101" s="35"/>
    </row>
    <row r="102" spans="1:14" x14ac:dyDescent="0.25">
      <c r="A102" s="2" t="s">
        <v>134</v>
      </c>
      <c r="B102" s="7">
        <v>25.4</v>
      </c>
      <c r="C102" t="s">
        <v>138</v>
      </c>
      <c r="D102" s="6" t="s">
        <v>4</v>
      </c>
      <c r="E102" s="6" t="s">
        <v>182</v>
      </c>
      <c r="F102" s="23"/>
      <c r="G102" s="23"/>
      <c r="H102" s="35"/>
      <c r="I102" s="35"/>
      <c r="J102" s="35"/>
      <c r="K102" s="35"/>
      <c r="L102" s="35"/>
      <c r="M102" s="35"/>
      <c r="N102" s="35"/>
    </row>
    <row r="103" spans="1:14" x14ac:dyDescent="0.25">
      <c r="A103" s="2" t="s">
        <v>134</v>
      </c>
      <c r="B103" s="7">
        <v>25.5</v>
      </c>
      <c r="C103" t="s">
        <v>139</v>
      </c>
      <c r="D103" s="6" t="s">
        <v>4</v>
      </c>
      <c r="E103" s="6" t="s">
        <v>182</v>
      </c>
      <c r="F103" s="23"/>
      <c r="G103" s="23"/>
      <c r="H103" s="35"/>
      <c r="I103" s="35"/>
      <c r="J103" s="35"/>
      <c r="K103" s="35"/>
      <c r="L103" s="35"/>
      <c r="M103" s="35"/>
      <c r="N103" s="35"/>
    </row>
    <row r="104" spans="1:14" x14ac:dyDescent="0.25">
      <c r="A104" s="2" t="s">
        <v>134</v>
      </c>
      <c r="B104" s="7">
        <v>25.6</v>
      </c>
      <c r="C104" t="s">
        <v>140</v>
      </c>
      <c r="D104" s="6" t="s">
        <v>4</v>
      </c>
      <c r="E104" s="6" t="s">
        <v>182</v>
      </c>
      <c r="F104" s="23"/>
      <c r="G104" s="23"/>
      <c r="H104" s="35"/>
      <c r="I104" s="35"/>
      <c r="J104" s="35"/>
      <c r="K104" s="35"/>
      <c r="L104" s="35"/>
      <c r="M104" s="35"/>
      <c r="N104" s="35"/>
    </row>
    <row r="105" spans="1:14" x14ac:dyDescent="0.25">
      <c r="A105" s="2" t="s">
        <v>134</v>
      </c>
      <c r="B105" s="7">
        <v>25.7</v>
      </c>
      <c r="C105" t="s">
        <v>141</v>
      </c>
      <c r="D105" s="4" t="s">
        <v>4</v>
      </c>
      <c r="E105" s="6" t="s">
        <v>182</v>
      </c>
      <c r="F105" s="23"/>
      <c r="G105" s="23"/>
      <c r="H105" s="35"/>
      <c r="I105" s="35"/>
      <c r="J105" s="35"/>
      <c r="K105" s="35"/>
      <c r="L105" s="35"/>
      <c r="M105" s="35"/>
      <c r="N105" s="35"/>
    </row>
    <row r="106" spans="1:14" ht="30" x14ac:dyDescent="0.25">
      <c r="A106" s="2" t="s">
        <v>134</v>
      </c>
      <c r="B106" s="7">
        <v>25.8</v>
      </c>
      <c r="C106" t="s">
        <v>142</v>
      </c>
      <c r="D106" s="4" t="s">
        <v>143</v>
      </c>
      <c r="E106" s="6" t="s">
        <v>182</v>
      </c>
      <c r="F106" s="23" t="s">
        <v>256</v>
      </c>
      <c r="G106" s="23"/>
      <c r="H106" s="35"/>
      <c r="I106" s="35"/>
      <c r="J106" s="35"/>
      <c r="K106" s="35"/>
      <c r="L106" s="35"/>
      <c r="M106" s="35"/>
      <c r="N106" s="35"/>
    </row>
    <row r="107" spans="1:14" x14ac:dyDescent="0.25">
      <c r="A107" s="2" t="s">
        <v>134</v>
      </c>
      <c r="B107" s="18">
        <v>25.9</v>
      </c>
      <c r="C107" s="17" t="s">
        <v>144</v>
      </c>
      <c r="D107" s="19" t="s">
        <v>4</v>
      </c>
      <c r="E107" s="6" t="s">
        <v>182</v>
      </c>
      <c r="F107" s="23"/>
      <c r="G107" s="23"/>
      <c r="H107" s="35"/>
      <c r="I107" s="35"/>
      <c r="J107" s="35"/>
      <c r="K107" s="35"/>
      <c r="L107" s="35"/>
      <c r="M107" s="35"/>
      <c r="N107" s="35"/>
    </row>
    <row r="108" spans="1:14" x14ac:dyDescent="0.25">
      <c r="A108" s="2" t="s">
        <v>134</v>
      </c>
      <c r="B108" s="18">
        <v>25.1</v>
      </c>
      <c r="C108" s="17" t="s">
        <v>145</v>
      </c>
      <c r="D108" s="19" t="s">
        <v>4</v>
      </c>
      <c r="E108" s="6" t="s">
        <v>182</v>
      </c>
      <c r="F108" s="23"/>
      <c r="G108" s="23"/>
      <c r="H108" s="35"/>
      <c r="I108" s="35"/>
      <c r="J108" s="35"/>
      <c r="K108" s="35"/>
      <c r="L108" s="35"/>
      <c r="M108" s="35"/>
      <c r="N108" s="35"/>
    </row>
    <row r="109" spans="1:14" x14ac:dyDescent="0.25">
      <c r="A109" s="2" t="s">
        <v>134</v>
      </c>
      <c r="B109" s="18">
        <v>25.11</v>
      </c>
      <c r="C109" s="17" t="s">
        <v>146</v>
      </c>
      <c r="D109" s="19" t="s">
        <v>4</v>
      </c>
      <c r="E109" s="6" t="s">
        <v>182</v>
      </c>
      <c r="F109" s="23"/>
      <c r="G109" s="23"/>
      <c r="H109" s="35"/>
      <c r="I109" s="35"/>
      <c r="J109" s="35"/>
      <c r="K109" s="35"/>
      <c r="L109" s="35"/>
      <c r="M109" s="35"/>
      <c r="N109" s="35"/>
    </row>
    <row r="110" spans="1:14" x14ac:dyDescent="0.25">
      <c r="A110" s="2" t="s">
        <v>134</v>
      </c>
      <c r="B110" s="18">
        <v>25.12</v>
      </c>
      <c r="C110" s="17" t="s">
        <v>147</v>
      </c>
      <c r="D110" s="19" t="s">
        <v>4</v>
      </c>
      <c r="E110" s="6" t="s">
        <v>182</v>
      </c>
      <c r="F110" s="23"/>
      <c r="G110" s="23"/>
      <c r="H110" s="35"/>
      <c r="I110" s="35"/>
      <c r="J110" s="35"/>
      <c r="K110" s="35"/>
      <c r="L110" s="35"/>
      <c r="M110" s="35"/>
      <c r="N110" s="35"/>
    </row>
  </sheetData>
  <mergeCells count="1">
    <mergeCell ref="G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10A2-3DE6-409B-9994-C66D256F39C2}">
  <dimension ref="A1:G41"/>
  <sheetViews>
    <sheetView workbookViewId="0">
      <selection activeCell="J28" sqref="J28"/>
    </sheetView>
  </sheetViews>
  <sheetFormatPr defaultRowHeight="15" x14ac:dyDescent="0.25"/>
  <cols>
    <col min="1" max="1" width="39.5703125" bestFit="1" customWidth="1"/>
    <col min="2" max="7" width="14.7109375" customWidth="1"/>
  </cols>
  <sheetData>
    <row r="1" spans="1:7" ht="19.5" thickBot="1" x14ac:dyDescent="0.35">
      <c r="A1" s="60" t="s">
        <v>202</v>
      </c>
      <c r="B1" s="61"/>
      <c r="C1" s="61"/>
      <c r="D1" s="61"/>
      <c r="E1" s="61"/>
      <c r="F1" s="61"/>
      <c r="G1" s="62"/>
    </row>
    <row r="2" spans="1:7" ht="15.75" x14ac:dyDescent="0.25">
      <c r="A2" s="53" t="s">
        <v>205</v>
      </c>
      <c r="B2" t="s">
        <v>206</v>
      </c>
    </row>
    <row r="3" spans="1:7" ht="15.75" x14ac:dyDescent="0.25">
      <c r="A3" s="45" t="s">
        <v>204</v>
      </c>
      <c r="B3" t="s">
        <v>207</v>
      </c>
    </row>
    <row r="4" spans="1:7" ht="15.75" x14ac:dyDescent="0.25">
      <c r="A4" s="45" t="s">
        <v>203</v>
      </c>
      <c r="B4" s="38" t="s">
        <v>49</v>
      </c>
    </row>
    <row r="5" spans="1:7" ht="15.75" x14ac:dyDescent="0.25">
      <c r="A5" s="54" t="s">
        <v>254</v>
      </c>
      <c r="B5" s="59" t="s">
        <v>208</v>
      </c>
      <c r="C5" s="59"/>
      <c r="D5" s="59"/>
      <c r="E5" s="59"/>
      <c r="F5" s="59"/>
      <c r="G5" s="59"/>
    </row>
    <row r="6" spans="1:7" ht="15.75" x14ac:dyDescent="0.25">
      <c r="A6" s="55" t="s">
        <v>51</v>
      </c>
      <c r="B6" s="56" t="s">
        <v>223</v>
      </c>
      <c r="C6" s="56" t="s">
        <v>224</v>
      </c>
      <c r="D6" s="56" t="s">
        <v>225</v>
      </c>
      <c r="E6" s="56" t="s">
        <v>226</v>
      </c>
      <c r="F6" s="56" t="s">
        <v>227</v>
      </c>
      <c r="G6" s="56" t="s">
        <v>228</v>
      </c>
    </row>
    <row r="7" spans="1:7" ht="15.75" x14ac:dyDescent="0.25">
      <c r="A7" s="40" t="s">
        <v>219</v>
      </c>
      <c r="B7" s="41">
        <v>4</v>
      </c>
      <c r="C7" s="41"/>
      <c r="D7" s="41">
        <v>4</v>
      </c>
      <c r="E7" s="41"/>
      <c r="F7" s="41"/>
      <c r="G7" s="41">
        <f>SUM(B7:F7)</f>
        <v>8</v>
      </c>
    </row>
    <row r="8" spans="1:7" x14ac:dyDescent="0.25">
      <c r="A8" s="42" t="s">
        <v>60</v>
      </c>
      <c r="B8" s="41"/>
      <c r="C8" s="41"/>
      <c r="D8" s="41"/>
      <c r="E8" s="41"/>
      <c r="F8" s="41"/>
      <c r="G8" s="41">
        <f t="shared" ref="G8:G25" si="0">SUM(B8:F8)</f>
        <v>0</v>
      </c>
    </row>
    <row r="9" spans="1:7" ht="15.75" x14ac:dyDescent="0.25">
      <c r="A9" s="40" t="s">
        <v>214</v>
      </c>
      <c r="B9" s="41">
        <v>2</v>
      </c>
      <c r="C9" s="41"/>
      <c r="D9" s="41">
        <v>2</v>
      </c>
      <c r="E9" s="41"/>
      <c r="F9" s="41"/>
      <c r="G9" s="41">
        <f t="shared" si="0"/>
        <v>4</v>
      </c>
    </row>
    <row r="10" spans="1:7" ht="15.75" x14ac:dyDescent="0.25">
      <c r="A10" s="40" t="s">
        <v>212</v>
      </c>
      <c r="B10" s="41"/>
      <c r="C10" s="41"/>
      <c r="D10" s="41">
        <v>2</v>
      </c>
      <c r="E10" s="41"/>
      <c r="F10" s="41"/>
      <c r="G10" s="41">
        <f t="shared" si="0"/>
        <v>2</v>
      </c>
    </row>
    <row r="11" spans="1:7" ht="15.75" x14ac:dyDescent="0.25">
      <c r="A11" s="40" t="s">
        <v>215</v>
      </c>
      <c r="B11" s="41"/>
      <c r="C11" s="41">
        <v>2</v>
      </c>
      <c r="D11" s="41">
        <v>2</v>
      </c>
      <c r="E11" s="41">
        <v>8</v>
      </c>
      <c r="F11" s="41"/>
      <c r="G11" s="41">
        <f t="shared" si="0"/>
        <v>12</v>
      </c>
    </row>
    <row r="12" spans="1:7" ht="15.75" x14ac:dyDescent="0.25">
      <c r="A12" s="40" t="s">
        <v>209</v>
      </c>
      <c r="B12" s="41">
        <v>2</v>
      </c>
      <c r="C12" s="41"/>
      <c r="D12" s="41"/>
      <c r="E12" s="41">
        <v>4</v>
      </c>
      <c r="F12" s="41"/>
      <c r="G12" s="41">
        <f t="shared" si="0"/>
        <v>6</v>
      </c>
    </row>
    <row r="13" spans="1:7" ht="15.75" x14ac:dyDescent="0.25">
      <c r="A13" s="40" t="s">
        <v>210</v>
      </c>
      <c r="B13" s="41"/>
      <c r="C13" s="41"/>
      <c r="D13" s="41">
        <v>1</v>
      </c>
      <c r="E13" s="41"/>
      <c r="F13" s="41"/>
      <c r="G13" s="41">
        <f t="shared" si="0"/>
        <v>1</v>
      </c>
    </row>
    <row r="14" spans="1:7" ht="15.75" x14ac:dyDescent="0.25">
      <c r="A14" s="40" t="s">
        <v>211</v>
      </c>
      <c r="B14" s="41">
        <v>1</v>
      </c>
      <c r="C14" s="41"/>
      <c r="D14" s="41">
        <v>2</v>
      </c>
      <c r="E14" s="41">
        <v>4</v>
      </c>
      <c r="F14" s="41"/>
      <c r="G14" s="41">
        <f t="shared" si="0"/>
        <v>7</v>
      </c>
    </row>
    <row r="15" spans="1:7" ht="15.75" x14ac:dyDescent="0.25">
      <c r="A15" s="40" t="s">
        <v>216</v>
      </c>
      <c r="B15" s="41">
        <v>1</v>
      </c>
      <c r="C15" s="41"/>
      <c r="D15" s="41">
        <v>4</v>
      </c>
      <c r="E15" s="41">
        <v>4</v>
      </c>
      <c r="F15" s="41">
        <v>8</v>
      </c>
      <c r="G15" s="41">
        <f t="shared" si="0"/>
        <v>17</v>
      </c>
    </row>
    <row r="16" spans="1:7" ht="15.75" x14ac:dyDescent="0.25">
      <c r="A16" s="40" t="s">
        <v>217</v>
      </c>
      <c r="B16" s="41">
        <v>1</v>
      </c>
      <c r="C16" s="41"/>
      <c r="D16" s="41">
        <v>4</v>
      </c>
      <c r="E16" s="41"/>
      <c r="F16" s="41"/>
      <c r="G16" s="41">
        <f t="shared" si="0"/>
        <v>5</v>
      </c>
    </row>
    <row r="17" spans="1:7" ht="15.75" x14ac:dyDescent="0.25">
      <c r="A17" s="40" t="s">
        <v>213</v>
      </c>
      <c r="B17" s="41"/>
      <c r="C17" s="41"/>
      <c r="D17" s="41">
        <v>40</v>
      </c>
      <c r="E17" s="41">
        <v>80</v>
      </c>
      <c r="F17" s="41">
        <v>80</v>
      </c>
      <c r="G17" s="41">
        <f t="shared" si="0"/>
        <v>200</v>
      </c>
    </row>
    <row r="18" spans="1:7" ht="15.75" x14ac:dyDescent="0.25">
      <c r="A18" s="40" t="s">
        <v>218</v>
      </c>
      <c r="B18" s="41">
        <v>1</v>
      </c>
      <c r="C18" s="41"/>
      <c r="D18" s="41">
        <v>1</v>
      </c>
      <c r="E18" s="41"/>
      <c r="F18" s="41"/>
      <c r="G18" s="41">
        <f t="shared" si="0"/>
        <v>2</v>
      </c>
    </row>
    <row r="19" spans="1:7" ht="15.75" x14ac:dyDescent="0.25">
      <c r="A19" s="40" t="s">
        <v>220</v>
      </c>
      <c r="B19" s="41">
        <v>2</v>
      </c>
      <c r="C19" s="41"/>
      <c r="D19" s="41">
        <v>2</v>
      </c>
      <c r="E19" s="41"/>
      <c r="F19" s="41">
        <v>8</v>
      </c>
      <c r="G19" s="41">
        <f t="shared" si="0"/>
        <v>12</v>
      </c>
    </row>
    <row r="20" spans="1:7" ht="15.75" x14ac:dyDescent="0.25">
      <c r="A20" s="40" t="s">
        <v>221</v>
      </c>
      <c r="B20" s="41">
        <v>1</v>
      </c>
      <c r="C20" s="41"/>
      <c r="D20" s="41">
        <v>1</v>
      </c>
      <c r="E20" s="41"/>
      <c r="F20" s="41">
        <v>3</v>
      </c>
      <c r="G20" s="41">
        <f t="shared" si="0"/>
        <v>5</v>
      </c>
    </row>
    <row r="21" spans="1:7" ht="15.75" x14ac:dyDescent="0.25">
      <c r="A21" s="40" t="s">
        <v>222</v>
      </c>
      <c r="B21" s="41">
        <v>4</v>
      </c>
      <c r="C21" s="41"/>
      <c r="D21" s="41">
        <v>4</v>
      </c>
      <c r="E21" s="41">
        <v>4</v>
      </c>
      <c r="F21" s="41">
        <v>4</v>
      </c>
      <c r="G21" s="41">
        <f t="shared" si="0"/>
        <v>16</v>
      </c>
    </row>
    <row r="22" spans="1:7" ht="15.75" x14ac:dyDescent="0.25">
      <c r="A22" s="43" t="s">
        <v>229</v>
      </c>
      <c r="B22" s="44"/>
      <c r="C22" s="44"/>
      <c r="D22" s="44"/>
      <c r="E22" s="44"/>
      <c r="F22" s="44"/>
      <c r="G22" s="44">
        <f>SUM(G7:G21)</f>
        <v>297</v>
      </c>
    </row>
    <row r="23" spans="1:7" ht="15.75" x14ac:dyDescent="0.25">
      <c r="A23" s="45" t="s">
        <v>230</v>
      </c>
      <c r="B23" s="41">
        <v>4</v>
      </c>
      <c r="C23" s="41"/>
      <c r="D23" s="41">
        <v>4</v>
      </c>
      <c r="E23" s="41"/>
      <c r="F23" s="41"/>
      <c r="G23" s="41">
        <f>SUM(B23:F23)</f>
        <v>8</v>
      </c>
    </row>
    <row r="24" spans="1:7" ht="15.75" x14ac:dyDescent="0.25">
      <c r="A24" s="40" t="s">
        <v>231</v>
      </c>
      <c r="B24" s="41"/>
      <c r="C24" s="41"/>
      <c r="D24" s="41">
        <v>4</v>
      </c>
      <c r="E24" s="41">
        <v>8</v>
      </c>
      <c r="F24" s="41"/>
      <c r="G24" s="41">
        <f t="shared" si="0"/>
        <v>12</v>
      </c>
    </row>
    <row r="25" spans="1:7" ht="15.75" x14ac:dyDescent="0.25">
      <c r="A25" s="40" t="s">
        <v>232</v>
      </c>
      <c r="B25" s="41"/>
      <c r="C25" s="41"/>
      <c r="D25" s="41">
        <v>2</v>
      </c>
      <c r="E25" s="41">
        <v>8</v>
      </c>
      <c r="F25" s="41">
        <v>8</v>
      </c>
      <c r="G25" s="41">
        <f t="shared" si="0"/>
        <v>18</v>
      </c>
    </row>
    <row r="26" spans="1:7" ht="15.75" x14ac:dyDescent="0.25">
      <c r="A26" s="43" t="s">
        <v>229</v>
      </c>
      <c r="B26" s="44"/>
      <c r="C26" s="44"/>
      <c r="D26" s="44"/>
      <c r="E26" s="44"/>
      <c r="F26" s="44"/>
      <c r="G26" s="44">
        <f>SUM(G23:G25)</f>
        <v>38</v>
      </c>
    </row>
    <row r="27" spans="1:7" x14ac:dyDescent="0.25">
      <c r="A27" s="52" t="s">
        <v>234</v>
      </c>
      <c r="B27" s="41">
        <f>SUM(B7:B26)</f>
        <v>23</v>
      </c>
      <c r="C27" s="41">
        <f t="shared" ref="C27:F27" si="1">SUM(C7:C26)</f>
        <v>2</v>
      </c>
      <c r="D27" s="41">
        <f t="shared" si="1"/>
        <v>79</v>
      </c>
      <c r="E27" s="41">
        <f t="shared" si="1"/>
        <v>120</v>
      </c>
      <c r="F27" s="41">
        <f t="shared" si="1"/>
        <v>111</v>
      </c>
      <c r="G27" s="41"/>
    </row>
    <row r="28" spans="1:7" ht="15.75" x14ac:dyDescent="0.25">
      <c r="A28" s="52" t="s">
        <v>235</v>
      </c>
      <c r="B28" s="49">
        <v>200</v>
      </c>
      <c r="C28" s="49">
        <v>180</v>
      </c>
      <c r="D28" s="51">
        <v>160</v>
      </c>
      <c r="E28" s="49">
        <v>140</v>
      </c>
      <c r="F28" s="49">
        <v>120</v>
      </c>
      <c r="G28" s="45"/>
    </row>
    <row r="29" spans="1:7" x14ac:dyDescent="0.25">
      <c r="A29" s="52" t="s">
        <v>257</v>
      </c>
      <c r="B29" s="50">
        <f>B27*B28</f>
        <v>4600</v>
      </c>
      <c r="C29" s="50">
        <f t="shared" ref="C29:F29" si="2">C27*C28</f>
        <v>360</v>
      </c>
      <c r="D29" s="50">
        <f t="shared" si="2"/>
        <v>12640</v>
      </c>
      <c r="E29" s="50">
        <f t="shared" si="2"/>
        <v>16800</v>
      </c>
      <c r="F29" s="50">
        <f t="shared" si="2"/>
        <v>13320</v>
      </c>
      <c r="G29" s="39"/>
    </row>
    <row r="30" spans="1:7" x14ac:dyDescent="0.25">
      <c r="A30" s="20"/>
      <c r="B30" s="47"/>
      <c r="C30" s="47"/>
      <c r="D30" s="47"/>
      <c r="E30" s="47"/>
      <c r="F30" s="57" t="s">
        <v>258</v>
      </c>
      <c r="G30" s="50">
        <f>SUM(B29:F29)</f>
        <v>47720</v>
      </c>
    </row>
    <row r="32" spans="1:7" ht="15.75" x14ac:dyDescent="0.25">
      <c r="A32" s="43" t="s">
        <v>236</v>
      </c>
      <c r="B32" s="39" t="s">
        <v>237</v>
      </c>
      <c r="C32" s="39"/>
      <c r="D32" s="39" t="s">
        <v>237</v>
      </c>
      <c r="E32" s="39" t="s">
        <v>238</v>
      </c>
      <c r="F32" s="39" t="s">
        <v>239</v>
      </c>
      <c r="G32" s="41" t="s">
        <v>253</v>
      </c>
    </row>
    <row r="33" spans="1:7" x14ac:dyDescent="0.25">
      <c r="A33" s="48" t="s">
        <v>240</v>
      </c>
      <c r="B33" s="39">
        <v>4</v>
      </c>
      <c r="C33" s="39" t="s">
        <v>244</v>
      </c>
      <c r="D33" s="39">
        <v>20</v>
      </c>
      <c r="E33" s="39" t="s">
        <v>245</v>
      </c>
      <c r="F33" s="49">
        <v>0.49</v>
      </c>
      <c r="G33" s="50">
        <f>B33*D33*F33</f>
        <v>39.200000000000003</v>
      </c>
    </row>
    <row r="34" spans="1:7" x14ac:dyDescent="0.25">
      <c r="A34" s="48" t="s">
        <v>241</v>
      </c>
      <c r="B34" s="39">
        <v>0</v>
      </c>
      <c r="C34" s="39" t="s">
        <v>249</v>
      </c>
      <c r="D34" s="39">
        <v>0</v>
      </c>
      <c r="E34" s="39" t="s">
        <v>247</v>
      </c>
      <c r="F34" s="49">
        <v>41</v>
      </c>
      <c r="G34" s="50">
        <f t="shared" ref="G34:G36" si="3">B34*D34*F34</f>
        <v>0</v>
      </c>
    </row>
    <row r="35" spans="1:7" x14ac:dyDescent="0.25">
      <c r="A35" s="48" t="s">
        <v>242</v>
      </c>
      <c r="B35" s="39">
        <v>0</v>
      </c>
      <c r="C35" s="39" t="s">
        <v>249</v>
      </c>
      <c r="D35" s="39">
        <v>0</v>
      </c>
      <c r="E35" s="39" t="s">
        <v>246</v>
      </c>
      <c r="F35" s="49">
        <v>107</v>
      </c>
      <c r="G35" s="50">
        <f t="shared" si="3"/>
        <v>0</v>
      </c>
    </row>
    <row r="36" spans="1:7" x14ac:dyDescent="0.25">
      <c r="A36" s="48" t="s">
        <v>243</v>
      </c>
      <c r="B36" s="39">
        <v>5</v>
      </c>
      <c r="C36" s="39" t="s">
        <v>248</v>
      </c>
      <c r="D36" s="39">
        <v>20</v>
      </c>
      <c r="E36" s="39" t="s">
        <v>32</v>
      </c>
      <c r="F36" s="49">
        <v>0.05</v>
      </c>
      <c r="G36" s="50">
        <f t="shared" si="3"/>
        <v>5</v>
      </c>
    </row>
    <row r="37" spans="1:7" x14ac:dyDescent="0.25">
      <c r="F37" s="20" t="s">
        <v>250</v>
      </c>
      <c r="G37" s="47">
        <f>SUM(G33:G36)</f>
        <v>44.2</v>
      </c>
    </row>
    <row r="40" spans="1:7" x14ac:dyDescent="0.25">
      <c r="F40" s="46" t="s">
        <v>251</v>
      </c>
      <c r="G40" s="47">
        <f>G30+G37</f>
        <v>47764.2</v>
      </c>
    </row>
    <row r="41" spans="1:7" x14ac:dyDescent="0.25">
      <c r="E41" s="46" t="str">
        <f>B4</f>
        <v>Road Design and Plan Development</v>
      </c>
      <c r="F41" t="s">
        <v>252</v>
      </c>
      <c r="G41" s="34">
        <f>CEILING(G40,100)</f>
        <v>47800</v>
      </c>
    </row>
  </sheetData>
  <mergeCells count="2">
    <mergeCell ref="B5:G5"/>
    <mergeCell ref="A1:G1"/>
  </mergeCells>
  <phoneticPr fontId="14" type="noConversion"/>
  <pageMargins left="0.7" right="0.7" top="0.75" bottom="0.75" header="0.3" footer="0.3"/>
  <legacyDrawing r:id="rId1"/>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WBS V.3</vt:lpstr>
      <vt:lpstr>Ex. Fee Justification Format</vt:lpstr>
    </vt:vector>
  </TitlesOfParts>
  <Manager/>
  <Company>Indiana Office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Gretchen</dc:creator>
  <cp:keywords/>
  <dc:description/>
  <cp:lastModifiedBy>West, Gretchen</cp:lastModifiedBy>
  <cp:revision/>
  <dcterms:created xsi:type="dcterms:W3CDTF">2023-05-08T19:02:41Z</dcterms:created>
  <dcterms:modified xsi:type="dcterms:W3CDTF">2024-04-24T14:37:42Z</dcterms:modified>
  <cp:category/>
  <cp:contentStatus/>
</cp:coreProperties>
</file>