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FA-1NCapitol\Media\Website_RestOct14\Web site\Web updates\2018 AMP\"/>
    </mc:Choice>
  </mc:AlternateContent>
  <bookViews>
    <workbookView xWindow="0" yWindow="0" windowWidth="20490" windowHeight="7545" firstSheet="3" activeTab="6"/>
  </bookViews>
  <sheets>
    <sheet name="Asset Management Team" sheetId="7" r:id="rId1"/>
    <sheet name="Sheet1" sheetId="12" r:id="rId2"/>
    <sheet name="Table 1 Asset Inventory" sheetId="4" r:id="rId3"/>
    <sheet name="Table 2 Asset Rating" sheetId="5" r:id="rId4"/>
    <sheet name="Table 3 Replacement Expenses" sheetId="2" r:id="rId5"/>
    <sheet name="Table 4 Future Improv. Expenses" sheetId="3" r:id="rId6"/>
    <sheet name="Table 5 Total Reserve Required" sheetId="11" r:id="rId7"/>
  </sheets>
  <definedNames>
    <definedName name="_xlnm._FilterDatabase" localSheetId="5" hidden="1">'Table 4 Future Improv. Expenses'!$A$12:$C$25</definedName>
    <definedName name="_xlnm.Print_Area" localSheetId="0">'Asset Management Team'!$A$1:$C$46</definedName>
    <definedName name="_xlnm.Print_Area" localSheetId="3">'Table 2 Asset Rating'!$A$1:$E$33</definedName>
    <definedName name="_xlnm.Print_Area" localSheetId="4">'Table 3 Replacement Expenses'!$A$1:$G$33</definedName>
    <definedName name="_xlnm.Print_Area" localSheetId="5">'Table 4 Future Improv. Expenses'!$A$1:$G$26</definedName>
    <definedName name="_xlnm.Print_Area" localSheetId="6">'Table 5 Total Reserve Required'!$A$1:$F$11</definedName>
  </definedNames>
  <calcPr calcId="152511"/>
</workbook>
</file>

<file path=xl/calcChain.xml><?xml version="1.0" encoding="utf-8"?>
<calcChain xmlns="http://schemas.openxmlformats.org/spreadsheetml/2006/main">
  <c r="J26" i="4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G21" i="4"/>
  <c r="F21" i="4"/>
  <c r="F15" i="3"/>
  <c r="F16" i="3"/>
  <c r="F17" i="3"/>
  <c r="F18" i="3"/>
  <c r="F19" i="3"/>
  <c r="F20" i="3"/>
  <c r="F21" i="3"/>
  <c r="F22" i="3"/>
  <c r="F23" i="3"/>
  <c r="F24" i="3"/>
  <c r="F14" i="3"/>
  <c r="E15" i="3"/>
  <c r="E16" i="3"/>
  <c r="E17" i="3"/>
  <c r="E18" i="3"/>
  <c r="E19" i="3"/>
  <c r="E20" i="3"/>
  <c r="E21" i="3"/>
  <c r="E22" i="3"/>
  <c r="E23" i="3"/>
  <c r="E24" i="3"/>
  <c r="E14" i="3"/>
  <c r="E25" i="3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4" i="2"/>
  <c r="F33" i="2" s="1"/>
  <c r="B11" i="11" s="1"/>
  <c r="E31" i="2"/>
  <c r="E30" i="2"/>
  <c r="E29" i="2"/>
  <c r="E28" i="2"/>
  <c r="E14" i="2"/>
  <c r="N37" i="4"/>
  <c r="J37" i="4"/>
  <c r="N48" i="4"/>
  <c r="N46" i="4"/>
  <c r="N45" i="4"/>
  <c r="N44" i="4"/>
  <c r="N43" i="4"/>
  <c r="J38" i="4"/>
  <c r="J39" i="4"/>
  <c r="J40" i="4"/>
  <c r="J42" i="4"/>
  <c r="J43" i="4"/>
  <c r="J44" i="4"/>
  <c r="J45" i="4"/>
  <c r="J46" i="4"/>
  <c r="G49" i="4"/>
  <c r="G50" i="4"/>
  <c r="F49" i="4"/>
  <c r="N40" i="4"/>
  <c r="J16" i="4"/>
  <c r="J17" i="4"/>
  <c r="J18" i="4"/>
  <c r="J19" i="4"/>
  <c r="J20" i="4"/>
  <c r="J15" i="4"/>
  <c r="J41" i="4"/>
  <c r="J30" i="4"/>
  <c r="N30" i="4"/>
  <c r="J48" i="4"/>
  <c r="J47" i="4"/>
  <c r="J36" i="4"/>
  <c r="J35" i="4"/>
  <c r="J33" i="4"/>
  <c r="J32" i="4"/>
  <c r="J31" i="4"/>
  <c r="J29" i="4"/>
  <c r="J28" i="4"/>
  <c r="J27" i="4"/>
  <c r="N31" i="4"/>
  <c r="N29" i="4"/>
  <c r="N32" i="4"/>
  <c r="N39" i="4"/>
  <c r="N26" i="4"/>
  <c r="N35" i="4"/>
  <c r="N36" i="4"/>
  <c r="N38" i="4"/>
  <c r="N41" i="4"/>
  <c r="N42" i="4"/>
  <c r="N47" i="4"/>
  <c r="N15" i="4"/>
  <c r="N20" i="4"/>
  <c r="N19" i="4"/>
  <c r="N18" i="4"/>
  <c r="N17" i="4"/>
  <c r="N16" i="4"/>
  <c r="N33" i="4"/>
  <c r="N28" i="4"/>
  <c r="N27" i="4"/>
  <c r="F26" i="3"/>
  <c r="E32" i="2"/>
  <c r="F50" i="4"/>
  <c r="B9" i="11" l="1"/>
</calcChain>
</file>

<file path=xl/sharedStrings.xml><?xml version="1.0" encoding="utf-8"?>
<sst xmlns="http://schemas.openxmlformats.org/spreadsheetml/2006/main" count="300" uniqueCount="155">
  <si>
    <t>Projects</t>
  </si>
  <si>
    <t>Cost</t>
  </si>
  <si>
    <t>Years Until Project Must Begin</t>
  </si>
  <si>
    <t>Reserve Required Each Year</t>
  </si>
  <si>
    <t>Enter project</t>
  </si>
  <si>
    <t>Remaining Useful Life in Years</t>
  </si>
  <si>
    <t>Replacement Cost</t>
  </si>
  <si>
    <t>C</t>
  </si>
  <si>
    <t>B</t>
  </si>
  <si>
    <t>A</t>
  </si>
  <si>
    <t>Manufacturer</t>
  </si>
  <si>
    <t>Original Cost</t>
  </si>
  <si>
    <t>D</t>
  </si>
  <si>
    <t>G</t>
  </si>
  <si>
    <t>H</t>
  </si>
  <si>
    <t>Condition</t>
  </si>
  <si>
    <t>I</t>
  </si>
  <si>
    <t>Condition Rating</t>
  </si>
  <si>
    <t>Description</t>
  </si>
  <si>
    <t>Performance Rating</t>
  </si>
  <si>
    <t>Catastrophic disruption</t>
  </si>
  <si>
    <t>Major disruption</t>
  </si>
  <si>
    <t>Moderate disruption</t>
  </si>
  <si>
    <t>Minor disruption</t>
  </si>
  <si>
    <t xml:space="preserve">Enter asset </t>
  </si>
  <si>
    <t>A.  List assets</t>
  </si>
  <si>
    <t>B.  Enter asset information</t>
  </si>
  <si>
    <t>Treatment Assets</t>
  </si>
  <si>
    <t>J</t>
  </si>
  <si>
    <t>Material</t>
  </si>
  <si>
    <t>K</t>
  </si>
  <si>
    <t>L</t>
  </si>
  <si>
    <t>Table 4</t>
  </si>
  <si>
    <t>C. To add more assets use insert function and add rows then copy first asset row to new rows to transfer formulas</t>
  </si>
  <si>
    <t>E. Remaining cells will calculate automatically.</t>
  </si>
  <si>
    <t>Insignificant disruption</t>
  </si>
  <si>
    <t>Year Installed</t>
  </si>
  <si>
    <t>Collection Assets</t>
  </si>
  <si>
    <t>M</t>
  </si>
  <si>
    <t>N</t>
  </si>
  <si>
    <t xml:space="preserve">Enter asset to be replaced </t>
  </si>
  <si>
    <t>Probability of Failure</t>
  </si>
  <si>
    <t>Utility Name:</t>
  </si>
  <si>
    <t>Street Address:</t>
  </si>
  <si>
    <t>City:</t>
  </si>
  <si>
    <t>Phone Number:</t>
  </si>
  <si>
    <t>Email:</t>
  </si>
  <si>
    <t>Zip Code:</t>
  </si>
  <si>
    <t>NPDES Number:</t>
  </si>
  <si>
    <t>Number of Connections:</t>
  </si>
  <si>
    <t>Number of Customers:</t>
  </si>
  <si>
    <t>Contact Person:</t>
  </si>
  <si>
    <t>Title:</t>
  </si>
  <si>
    <t>Team Member:</t>
  </si>
  <si>
    <t>Utility Information</t>
  </si>
  <si>
    <t>Personnel</t>
  </si>
  <si>
    <t>Role:</t>
  </si>
  <si>
    <t>Remote - Unlikely but possible to occur in the life of an item</t>
  </si>
  <si>
    <t>Improbable - So unlikely, it can be assumed occurrence may not be experienced</t>
  </si>
  <si>
    <t>Main Street Pump Station</t>
  </si>
  <si>
    <t>Consequence of Failure</t>
  </si>
  <si>
    <t>Criticality</t>
  </si>
  <si>
    <t>Tag Number (Optional)</t>
  </si>
  <si>
    <t>Expected Useful Life in Years</t>
  </si>
  <si>
    <t>Current Plan Year:</t>
  </si>
  <si>
    <t>Total Reserve Required Each Year</t>
  </si>
  <si>
    <t>Total Improvement Expense Required in the Current Year</t>
  </si>
  <si>
    <t>B.  If reserve provided does not cover the total reserve required, additional funding for replacement and future improvement is needed</t>
  </si>
  <si>
    <t>Total Replacement Expenses Required in the Current Year</t>
  </si>
  <si>
    <t>C. Enter the total projected cost of the project</t>
  </si>
  <si>
    <t>B. Determine how long before the project must begin</t>
  </si>
  <si>
    <t>C. Enter cost to replace or rehabilitate</t>
  </si>
  <si>
    <t>B. Determine how long before action must take place</t>
  </si>
  <si>
    <t>A. List assets to be replaced or rehabilitated</t>
  </si>
  <si>
    <t>Table 3</t>
  </si>
  <si>
    <t>A.  Total Reserve Required will calculate automatically from the total replacement and total improvement expenses in Tables 3 and 4 respectively.</t>
  </si>
  <si>
    <t>Replacement and/or Rehabilitation Expenses</t>
  </si>
  <si>
    <t>D. Enter information in yellow cells</t>
  </si>
  <si>
    <t>Capacity / Size</t>
  </si>
  <si>
    <t>Directions:</t>
  </si>
  <si>
    <t>E</t>
  </si>
  <si>
    <t>F</t>
  </si>
  <si>
    <t>Column L</t>
  </si>
  <si>
    <t>Column M</t>
  </si>
  <si>
    <t>Total Reserve Required for Facility Improvement Project</t>
  </si>
  <si>
    <t>Asset Inventory</t>
  </si>
  <si>
    <t>Table 1</t>
  </si>
  <si>
    <t>Condition Assessment</t>
  </si>
  <si>
    <t>New or Excellent Condition - Only normal maintenance required</t>
  </si>
  <si>
    <t>Anytown Utilities Department</t>
  </si>
  <si>
    <t>123 River Road</t>
  </si>
  <si>
    <t>Anytown, IN</t>
  </si>
  <si>
    <t>740-867-5309</t>
  </si>
  <si>
    <t>utilities@anytownin.gov</t>
  </si>
  <si>
    <t>Unserviceable/End of useful life - Over 50% of asset requires replacement</t>
  </si>
  <si>
    <t>Minor Deterioration - Requires minor maintenance</t>
  </si>
  <si>
    <t>Moderate Deterioration - 10-20% requires significant maintenance</t>
  </si>
  <si>
    <t>Significant Deterioration - 20-40% requires renewal/upgrade</t>
  </si>
  <si>
    <t>Asset Rating     Table 2</t>
  </si>
  <si>
    <t>R = Use Reserve
C = Capital Expense</t>
  </si>
  <si>
    <t>Future Capital Funds Required</t>
  </si>
  <si>
    <t>Total Future Capital Funds Required</t>
  </si>
  <si>
    <t>Guidance Note:</t>
  </si>
  <si>
    <t>E. To add more improvement expenses, use insert function and add rows then copy first row to new rows to transfer formulas</t>
  </si>
  <si>
    <t>F. Enter information in yellow cells.</t>
  </si>
  <si>
    <t>G. Remaining cells will calculate automatically.</t>
  </si>
  <si>
    <t>D. Enter "C" in column D for large replacement expenses that would be funded as a capital project separate from the reserve money set aside each year.</t>
  </si>
  <si>
    <t>E. To add more replacement expenses, use insert function and add rows then copy first line item row to new rows to transfer formulas</t>
  </si>
  <si>
    <t>F. Enter information in yellow cells</t>
  </si>
  <si>
    <t>A. List projects to be completed</t>
  </si>
  <si>
    <t>5. Improved technology to replace obsolete technology
 6. Climate resiliency
 Include only projects expected to occur within the next 20 years.</t>
  </si>
  <si>
    <t xml:space="preserve">Include improvements here which are related to:
 1. Future/upcoming regulations
 </t>
  </si>
  <si>
    <t xml:space="preserve">2. Major asset replacement, such as structures, tanks, or interceptors
 3. System expansion to provide additional capacity or service area
 4. System consolidation or regionalization
</t>
  </si>
  <si>
    <t>Treatment Assets Subtotal</t>
  </si>
  <si>
    <t>Collection Assets Subtotal</t>
  </si>
  <si>
    <t>Total of All Collection and Treatment Assets</t>
  </si>
  <si>
    <t>Future Improvement Expenses</t>
  </si>
  <si>
    <t>Imminent - Likely to occur in the near future</t>
  </si>
  <si>
    <t>Occasional - Likely to occur sometime in the life of an item</t>
  </si>
  <si>
    <t>Probable - Likely to occur several times in the life of an item</t>
  </si>
  <si>
    <t>Include items here that will need to be replaced during the normal course of operating the system.  
Include only the items from the Asset Inventory (Table 1) with a remaining useful life less than 20 years.</t>
  </si>
  <si>
    <t>Asset Management Program Workbook Tool</t>
  </si>
  <si>
    <t>Wastewater</t>
  </si>
  <si>
    <t>Wastewater Treatment Plant</t>
  </si>
  <si>
    <t>Column K</t>
  </si>
  <si>
    <t>Northwest Sewershed</t>
  </si>
  <si>
    <t>8"</t>
  </si>
  <si>
    <t>Northeast Sewershed</t>
  </si>
  <si>
    <t>10"</t>
  </si>
  <si>
    <t>12"</t>
  </si>
  <si>
    <t>copy from FSP but no screening</t>
  </si>
  <si>
    <t>South Sewershed</t>
  </si>
  <si>
    <t>Force Main</t>
  </si>
  <si>
    <t>Headworks - screens in building, no grit, no pumping</t>
  </si>
  <si>
    <t>Oxidation ditches</t>
  </si>
  <si>
    <t>Final clarifier splitter</t>
  </si>
  <si>
    <t>Final clarifiers</t>
  </si>
  <si>
    <t>24" pipe</t>
  </si>
  <si>
    <t>Ultraviolet disinfection</t>
  </si>
  <si>
    <t>24" pipe to outfall</t>
  </si>
  <si>
    <t>RAS pump station</t>
  </si>
  <si>
    <t>8" force main</t>
  </si>
  <si>
    <t>WAS actuated valve</t>
  </si>
  <si>
    <t>6" force main</t>
  </si>
  <si>
    <t>Sludge holding tank</t>
  </si>
  <si>
    <t>Dewatering building - feed pump, belt press, to landfill</t>
  </si>
  <si>
    <t>Admin building - with lab</t>
  </si>
  <si>
    <t>Drives, sidewalks, drainage</t>
  </si>
  <si>
    <t>Generator</t>
  </si>
  <si>
    <t xml:space="preserve">Sample List of Assets </t>
  </si>
  <si>
    <t>Asset Management Program Team Template</t>
  </si>
  <si>
    <t>Table 5</t>
  </si>
  <si>
    <t>Sample Wastewater Utility</t>
  </si>
  <si>
    <t>Potential Funding Source</t>
  </si>
  <si>
    <t>Table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</si>
</sst>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5" fillId="0" borderId="0" xfId="0" applyFont="1" applyBorder="1"/>
    <xf numFmtId="164" fontId="0" fillId="0" borderId="0" xfId="1" applyNumberFormat="1" applyFont="1"/>
    <xf numFmtId="1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" fontId="2" fillId="0" borderId="1" xfId="0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0" fillId="2" borderId="1" xfId="0" applyFill="1" applyBorder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2" fillId="4" borderId="0" xfId="0" applyFont="1" applyFill="1" applyBorder="1"/>
    <xf numFmtId="0" fontId="2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5" xfId="0" applyFont="1" applyBorder="1"/>
    <xf numFmtId="0" fontId="7" fillId="3" borderId="10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165" fontId="0" fillId="2" borderId="1" xfId="0" applyNumberFormat="1" applyFill="1" applyBorder="1" applyAlignment="1"/>
    <xf numFmtId="0" fontId="0" fillId="2" borderId="1" xfId="0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0" borderId="11" xfId="0" applyFont="1" applyBorder="1" applyAlignment="1"/>
    <xf numFmtId="0" fontId="3" fillId="5" borderId="2" xfId="0" applyFont="1" applyFill="1" applyBorder="1" applyAlignment="1">
      <alignment horizontal="center"/>
    </xf>
    <xf numFmtId="164" fontId="2" fillId="0" borderId="0" xfId="1" applyNumberFormat="1" applyFont="1" applyFill="1"/>
    <xf numFmtId="0" fontId="2" fillId="0" borderId="11" xfId="0" applyFont="1" applyBorder="1" applyAlignment="1"/>
    <xf numFmtId="165" fontId="2" fillId="0" borderId="10" xfId="0" applyNumberFormat="1" applyFont="1" applyBorder="1" applyAlignment="1">
      <alignment horizontal="center"/>
    </xf>
    <xf numFmtId="0" fontId="5" fillId="0" borderId="0" xfId="0" applyFont="1" applyFill="1" applyAlignment="1"/>
    <xf numFmtId="0" fontId="0" fillId="0" borderId="1" xfId="0" applyBorder="1" applyAlignment="1"/>
    <xf numFmtId="0" fontId="5" fillId="4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Fill="1" applyAlignme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7" fillId="3" borderId="11" xfId="0" applyFont="1" applyFill="1" applyBorder="1" applyAlignment="1"/>
    <xf numFmtId="0" fontId="0" fillId="0" borderId="0" xfId="0" applyAlignment="1">
      <alignment horizontal="left"/>
    </xf>
    <xf numFmtId="0" fontId="6" fillId="0" borderId="0" xfId="2" applyAlignment="1" applyProtection="1"/>
    <xf numFmtId="0" fontId="2" fillId="0" borderId="4" xfId="0" applyFont="1" applyBorder="1" applyAlignment="1">
      <alignment horizontal="center" wrapText="1"/>
    </xf>
    <xf numFmtId="0" fontId="2" fillId="0" borderId="12" xfId="0" applyFont="1" applyFill="1" applyBorder="1" applyAlignment="1"/>
    <xf numFmtId="1" fontId="0" fillId="0" borderId="12" xfId="0" applyNumberFormat="1" applyFill="1" applyBorder="1" applyAlignment="1">
      <alignment horizontal="center"/>
    </xf>
    <xf numFmtId="164" fontId="0" fillId="0" borderId="12" xfId="1" applyNumberFormat="1" applyFont="1" applyFill="1" applyBorder="1"/>
    <xf numFmtId="164" fontId="2" fillId="0" borderId="12" xfId="1" applyNumberFormat="1" applyFont="1" applyBorder="1"/>
    <xf numFmtId="0" fontId="2" fillId="0" borderId="1" xfId="0" applyFont="1" applyFill="1" applyBorder="1" applyAlignment="1"/>
    <xf numFmtId="164" fontId="0" fillId="0" borderId="1" xfId="1" applyNumberFormat="1" applyFont="1" applyFill="1" applyBorder="1"/>
    <xf numFmtId="164" fontId="2" fillId="0" borderId="1" xfId="1" applyNumberFormat="1" applyFont="1" applyBorder="1"/>
    <xf numFmtId="0" fontId="5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2" fillId="0" borderId="0" xfId="1" applyNumberFormat="1" applyFont="1"/>
    <xf numFmtId="165" fontId="2" fillId="0" borderId="0" xfId="0" applyNumberFormat="1" applyFont="1"/>
    <xf numFmtId="0" fontId="2" fillId="0" borderId="23" xfId="0" applyFont="1" applyFill="1" applyBorder="1" applyAlignment="1"/>
    <xf numFmtId="0" fontId="8" fillId="0" borderId="0" xfId="0" applyFont="1"/>
    <xf numFmtId="0" fontId="8" fillId="0" borderId="0" xfId="0" applyFont="1" applyAlignment="1"/>
    <xf numFmtId="0" fontId="0" fillId="0" borderId="1" xfId="0" applyBorder="1"/>
    <xf numFmtId="0" fontId="0" fillId="0" borderId="0" xfId="0" applyBorder="1"/>
    <xf numFmtId="0" fontId="0" fillId="0" borderId="15" xfId="0" applyBorder="1"/>
    <xf numFmtId="0" fontId="0" fillId="0" borderId="18" xfId="0" applyBorder="1"/>
    <xf numFmtId="164" fontId="0" fillId="0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164" fontId="5" fillId="0" borderId="15" xfId="1" applyNumberFormat="1" applyFont="1" applyBorder="1" applyAlignment="1">
      <alignment horizontal="left" vertical="top" wrapText="1"/>
    </xf>
    <xf numFmtId="164" fontId="0" fillId="0" borderId="16" xfId="1" applyNumberFormat="1" applyFont="1" applyBorder="1" applyAlignment="1">
      <alignment horizontal="left" vertical="top"/>
    </xf>
    <xf numFmtId="164" fontId="0" fillId="0" borderId="17" xfId="1" applyNumberFormat="1" applyFont="1" applyBorder="1" applyAlignment="1">
      <alignment horizontal="left" vertical="top"/>
    </xf>
    <xf numFmtId="164" fontId="0" fillId="0" borderId="18" xfId="1" applyNumberFormat="1" applyFont="1" applyBorder="1" applyAlignment="1">
      <alignment horizontal="left" vertical="top"/>
    </xf>
    <xf numFmtId="164" fontId="0" fillId="0" borderId="0" xfId="1" applyNumberFormat="1" applyFont="1" applyBorder="1" applyAlignment="1">
      <alignment horizontal="left" vertical="top"/>
    </xf>
    <xf numFmtId="164" fontId="0" fillId="0" borderId="19" xfId="1" applyNumberFormat="1" applyFont="1" applyBorder="1" applyAlignment="1">
      <alignment horizontal="left" vertical="top"/>
    </xf>
    <xf numFmtId="164" fontId="0" fillId="0" borderId="20" xfId="1" applyNumberFormat="1" applyFont="1" applyBorder="1" applyAlignment="1">
      <alignment horizontal="left" vertical="top"/>
    </xf>
    <xf numFmtId="164" fontId="0" fillId="0" borderId="21" xfId="1" applyNumberFormat="1" applyFont="1" applyBorder="1" applyAlignment="1">
      <alignment horizontal="left" vertical="top"/>
    </xf>
    <xf numFmtId="164" fontId="0" fillId="0" borderId="22" xfId="1" applyNumberFormat="1" applyFont="1" applyBorder="1" applyAlignment="1">
      <alignment horizontal="left" vertical="top"/>
    </xf>
    <xf numFmtId="164" fontId="5" fillId="0" borderId="18" xfId="1" applyNumberFormat="1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left" vertical="top" wrapText="1"/>
    </xf>
    <xf numFmtId="164" fontId="5" fillId="0" borderId="19" xfId="1" applyNumberFormat="1" applyFont="1" applyBorder="1" applyAlignment="1">
      <alignment horizontal="left" vertical="top" wrapText="1"/>
    </xf>
    <xf numFmtId="164" fontId="5" fillId="0" borderId="20" xfId="1" applyNumberFormat="1" applyFont="1" applyBorder="1" applyAlignment="1">
      <alignment horizontal="left" vertical="top" wrapText="1"/>
    </xf>
    <xf numFmtId="164" fontId="5" fillId="0" borderId="21" xfId="1" applyNumberFormat="1" applyFont="1" applyBorder="1" applyAlignment="1">
      <alignment horizontal="left" vertical="top" wrapText="1"/>
    </xf>
    <xf numFmtId="164" fontId="5" fillId="0" borderId="22" xfId="1" applyNumberFormat="1" applyFont="1" applyBorder="1" applyAlignment="1">
      <alignment horizontal="left" vertical="top" wrapText="1"/>
    </xf>
    <xf numFmtId="164" fontId="5" fillId="0" borderId="15" xfId="1" quotePrefix="1" applyNumberFormat="1" applyFont="1" applyBorder="1" applyAlignment="1">
      <alignment horizontal="left" vertical="top" wrapText="1"/>
    </xf>
    <xf numFmtId="164" fontId="5" fillId="0" borderId="16" xfId="1" quotePrefix="1" applyNumberFormat="1" applyFont="1" applyBorder="1" applyAlignment="1">
      <alignment horizontal="left" vertical="top" wrapText="1"/>
    </xf>
    <xf numFmtId="164" fontId="5" fillId="0" borderId="17" xfId="1" quotePrefix="1" applyNumberFormat="1" applyFont="1" applyBorder="1" applyAlignment="1">
      <alignment horizontal="left" vertical="top" wrapText="1"/>
    </xf>
    <xf numFmtId="164" fontId="5" fillId="0" borderId="18" xfId="1" quotePrefix="1" applyNumberFormat="1" applyFont="1" applyBorder="1" applyAlignment="1">
      <alignment horizontal="left" vertical="top" wrapText="1"/>
    </xf>
    <xf numFmtId="164" fontId="5" fillId="0" borderId="0" xfId="1" quotePrefix="1" applyNumberFormat="1" applyFont="1" applyBorder="1" applyAlignment="1">
      <alignment horizontal="left" vertical="top" wrapText="1"/>
    </xf>
    <xf numFmtId="164" fontId="5" fillId="0" borderId="19" xfId="1" quotePrefix="1" applyNumberFormat="1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ilities@anytowni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B25" sqref="B25"/>
    </sheetView>
  </sheetViews>
  <sheetFormatPr defaultRowHeight="12.75" x14ac:dyDescent="0.2"/>
  <cols>
    <col min="1" max="1" width="21.42578125" customWidth="1"/>
    <col min="2" max="2" width="47.140625" customWidth="1"/>
    <col min="3" max="3" width="47.28515625" customWidth="1"/>
  </cols>
  <sheetData>
    <row r="1" spans="1:16" ht="18" x14ac:dyDescent="0.25">
      <c r="A1" s="101" t="s">
        <v>121</v>
      </c>
      <c r="B1" s="101"/>
      <c r="C1" s="10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6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8" x14ac:dyDescent="0.25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</row>
    <row r="5" spans="1:16" x14ac:dyDescent="0.2">
      <c r="A5" s="6" t="s">
        <v>54</v>
      </c>
    </row>
    <row r="6" spans="1:16" x14ac:dyDescent="0.2">
      <c r="A6" s="20" t="s">
        <v>42</v>
      </c>
      <c r="B6" t="s">
        <v>89</v>
      </c>
    </row>
    <row r="7" spans="1:16" x14ac:dyDescent="0.2">
      <c r="A7" s="20" t="s">
        <v>43</v>
      </c>
      <c r="B7" t="s">
        <v>90</v>
      </c>
    </row>
    <row r="8" spans="1:16" x14ac:dyDescent="0.2">
      <c r="A8" s="20" t="s">
        <v>44</v>
      </c>
      <c r="B8" t="s">
        <v>91</v>
      </c>
    </row>
    <row r="9" spans="1:16" x14ac:dyDescent="0.2">
      <c r="A9" s="20" t="s">
        <v>47</v>
      </c>
      <c r="B9" s="73">
        <v>47999</v>
      </c>
    </row>
    <row r="10" spans="1:16" x14ac:dyDescent="0.2">
      <c r="A10" s="20" t="s">
        <v>45</v>
      </c>
      <c r="B10" t="s">
        <v>92</v>
      </c>
    </row>
    <row r="11" spans="1:16" x14ac:dyDescent="0.2">
      <c r="A11" s="20" t="s">
        <v>46</v>
      </c>
      <c r="B11" s="74" t="s">
        <v>93</v>
      </c>
    </row>
    <row r="12" spans="1:16" x14ac:dyDescent="0.2">
      <c r="A12" s="20"/>
    </row>
    <row r="13" spans="1:16" x14ac:dyDescent="0.2">
      <c r="A13" s="20" t="s">
        <v>48</v>
      </c>
    </row>
    <row r="14" spans="1:16" x14ac:dyDescent="0.2">
      <c r="A14" s="20" t="s">
        <v>49</v>
      </c>
    </row>
    <row r="15" spans="1:16" x14ac:dyDescent="0.2">
      <c r="A15" s="20" t="s">
        <v>50</v>
      </c>
    </row>
    <row r="16" spans="1:16" x14ac:dyDescent="0.2">
      <c r="A16" s="20"/>
    </row>
    <row r="17" spans="1:1" x14ac:dyDescent="0.2">
      <c r="A17" s="6" t="s">
        <v>55</v>
      </c>
    </row>
    <row r="18" spans="1:1" x14ac:dyDescent="0.2">
      <c r="A18" s="20" t="s">
        <v>51</v>
      </c>
    </row>
    <row r="19" spans="1:1" x14ac:dyDescent="0.2">
      <c r="A19" s="20" t="s">
        <v>52</v>
      </c>
    </row>
    <row r="20" spans="1:1" x14ac:dyDescent="0.2">
      <c r="A20" s="20" t="s">
        <v>56</v>
      </c>
    </row>
    <row r="21" spans="1:1" x14ac:dyDescent="0.2">
      <c r="A21" s="20" t="s">
        <v>46</v>
      </c>
    </row>
    <row r="22" spans="1:1" x14ac:dyDescent="0.2">
      <c r="A22" s="20"/>
    </row>
    <row r="23" spans="1:1" x14ac:dyDescent="0.2">
      <c r="A23" s="20" t="s">
        <v>53</v>
      </c>
    </row>
    <row r="24" spans="1:1" x14ac:dyDescent="0.2">
      <c r="A24" s="20" t="s">
        <v>52</v>
      </c>
    </row>
    <row r="25" spans="1:1" x14ac:dyDescent="0.2">
      <c r="A25" s="20" t="s">
        <v>56</v>
      </c>
    </row>
    <row r="26" spans="1:1" x14ac:dyDescent="0.2">
      <c r="A26" s="20" t="s">
        <v>46</v>
      </c>
    </row>
    <row r="27" spans="1:1" x14ac:dyDescent="0.2">
      <c r="A27" s="20"/>
    </row>
    <row r="28" spans="1:1" x14ac:dyDescent="0.2">
      <c r="A28" s="20" t="s">
        <v>53</v>
      </c>
    </row>
    <row r="29" spans="1:1" x14ac:dyDescent="0.2">
      <c r="A29" s="20" t="s">
        <v>52</v>
      </c>
    </row>
    <row r="30" spans="1:1" x14ac:dyDescent="0.2">
      <c r="A30" s="20" t="s">
        <v>56</v>
      </c>
    </row>
    <row r="31" spans="1:1" x14ac:dyDescent="0.2">
      <c r="A31" s="20" t="s">
        <v>46</v>
      </c>
    </row>
    <row r="32" spans="1:1" x14ac:dyDescent="0.2">
      <c r="A32" s="20"/>
    </row>
    <row r="33" spans="1:1" x14ac:dyDescent="0.2">
      <c r="A33" s="20" t="s">
        <v>53</v>
      </c>
    </row>
    <row r="34" spans="1:1" x14ac:dyDescent="0.2">
      <c r="A34" s="20" t="s">
        <v>52</v>
      </c>
    </row>
    <row r="35" spans="1:1" x14ac:dyDescent="0.2">
      <c r="A35" s="20" t="s">
        <v>56</v>
      </c>
    </row>
    <row r="36" spans="1:1" x14ac:dyDescent="0.2">
      <c r="A36" s="20" t="s">
        <v>46</v>
      </c>
    </row>
    <row r="37" spans="1:1" x14ac:dyDescent="0.2">
      <c r="A37" s="20"/>
    </row>
    <row r="38" spans="1:1" x14ac:dyDescent="0.2">
      <c r="A38" s="20" t="s">
        <v>53</v>
      </c>
    </row>
    <row r="39" spans="1:1" x14ac:dyDescent="0.2">
      <c r="A39" s="20" t="s">
        <v>52</v>
      </c>
    </row>
    <row r="40" spans="1:1" x14ac:dyDescent="0.2">
      <c r="A40" s="20" t="s">
        <v>56</v>
      </c>
    </row>
    <row r="41" spans="1:1" x14ac:dyDescent="0.2">
      <c r="A41" s="20" t="s">
        <v>46</v>
      </c>
    </row>
    <row r="42" spans="1:1" x14ac:dyDescent="0.2">
      <c r="A42" s="20"/>
    </row>
    <row r="43" spans="1:1" x14ac:dyDescent="0.2">
      <c r="A43" s="20" t="s">
        <v>53</v>
      </c>
    </row>
    <row r="44" spans="1:1" x14ac:dyDescent="0.2">
      <c r="A44" s="20" t="s">
        <v>52</v>
      </c>
    </row>
    <row r="45" spans="1:1" x14ac:dyDescent="0.2">
      <c r="A45" s="20" t="s">
        <v>56</v>
      </c>
    </row>
    <row r="46" spans="1:1" x14ac:dyDescent="0.2">
      <c r="A46" s="20" t="s">
        <v>46</v>
      </c>
    </row>
  </sheetData>
  <mergeCells count="1">
    <mergeCell ref="A1:C1"/>
  </mergeCells>
  <hyperlinks>
    <hyperlink ref="B11" r:id="rId1"/>
  </hyperlinks>
  <pageMargins left="0.75" right="0.75" top="1" bottom="1" header="0.5" footer="0.5"/>
  <pageSetup scale="7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Layout" zoomScaleNormal="100" workbookViewId="0">
      <selection activeCell="E48" sqref="E48"/>
    </sheetView>
  </sheetViews>
  <sheetFormatPr defaultRowHeight="12.75" x14ac:dyDescent="0.2"/>
  <sheetData>
    <row r="1" spans="1:3" ht="15.75" x14ac:dyDescent="0.25">
      <c r="A1" s="93" t="s">
        <v>154</v>
      </c>
    </row>
    <row r="2" spans="1:3" ht="15.75" x14ac:dyDescent="0.25">
      <c r="A2" s="93" t="s">
        <v>149</v>
      </c>
    </row>
    <row r="3" spans="1:3" ht="15.75" x14ac:dyDescent="0.25">
      <c r="A3" s="93"/>
    </row>
    <row r="4" spans="1:3" x14ac:dyDescent="0.2">
      <c r="A4" s="6" t="s">
        <v>152</v>
      </c>
    </row>
    <row r="6" spans="1:3" x14ac:dyDescent="0.2">
      <c r="A6" t="s">
        <v>37</v>
      </c>
    </row>
    <row r="7" spans="1:3" x14ac:dyDescent="0.2">
      <c r="B7" t="s">
        <v>125</v>
      </c>
    </row>
    <row r="8" spans="1:3" x14ac:dyDescent="0.2">
      <c r="C8" t="s">
        <v>126</v>
      </c>
    </row>
    <row r="9" spans="1:3" x14ac:dyDescent="0.2">
      <c r="B9" t="s">
        <v>127</v>
      </c>
    </row>
    <row r="10" spans="1:3" x14ac:dyDescent="0.2">
      <c r="C10" t="s">
        <v>126</v>
      </c>
    </row>
    <row r="11" spans="1:3" x14ac:dyDescent="0.2">
      <c r="C11" t="s">
        <v>128</v>
      </c>
    </row>
    <row r="12" spans="1:3" x14ac:dyDescent="0.2">
      <c r="B12" t="s">
        <v>59</v>
      </c>
    </row>
    <row r="13" spans="1:3" x14ac:dyDescent="0.2">
      <c r="C13" t="s">
        <v>130</v>
      </c>
    </row>
    <row r="14" spans="1:3" x14ac:dyDescent="0.2">
      <c r="B14" t="s">
        <v>132</v>
      </c>
    </row>
    <row r="15" spans="1:3" x14ac:dyDescent="0.2">
      <c r="B15" t="s">
        <v>131</v>
      </c>
    </row>
    <row r="16" spans="1:3" x14ac:dyDescent="0.2">
      <c r="C16" t="s">
        <v>126</v>
      </c>
    </row>
    <row r="17" spans="1:3" x14ac:dyDescent="0.2">
      <c r="C17" t="s">
        <v>128</v>
      </c>
    </row>
    <row r="18" spans="1:3" x14ac:dyDescent="0.2">
      <c r="C18" t="s">
        <v>129</v>
      </c>
    </row>
    <row r="20" spans="1:3" x14ac:dyDescent="0.2">
      <c r="A20" t="s">
        <v>27</v>
      </c>
    </row>
    <row r="21" spans="1:3" x14ac:dyDescent="0.2">
      <c r="B21" t="s">
        <v>133</v>
      </c>
    </row>
    <row r="22" spans="1:3" x14ac:dyDescent="0.2">
      <c r="B22" t="s">
        <v>137</v>
      </c>
    </row>
    <row r="23" spans="1:3" x14ac:dyDescent="0.2">
      <c r="B23" t="s">
        <v>134</v>
      </c>
    </row>
    <row r="24" spans="1:3" x14ac:dyDescent="0.2">
      <c r="B24" t="s">
        <v>137</v>
      </c>
    </row>
    <row r="25" spans="1:3" x14ac:dyDescent="0.2">
      <c r="B25" t="s">
        <v>135</v>
      </c>
    </row>
    <row r="26" spans="1:3" x14ac:dyDescent="0.2">
      <c r="B26" t="s">
        <v>137</v>
      </c>
    </row>
    <row r="27" spans="1:3" x14ac:dyDescent="0.2">
      <c r="B27" t="s">
        <v>136</v>
      </c>
    </row>
    <row r="28" spans="1:3" x14ac:dyDescent="0.2">
      <c r="B28" t="s">
        <v>137</v>
      </c>
    </row>
    <row r="29" spans="1:3" x14ac:dyDescent="0.2">
      <c r="B29" t="s">
        <v>138</v>
      </c>
    </row>
    <row r="30" spans="1:3" x14ac:dyDescent="0.2">
      <c r="B30" t="s">
        <v>139</v>
      </c>
    </row>
    <row r="31" spans="1:3" x14ac:dyDescent="0.2">
      <c r="B31" t="s">
        <v>140</v>
      </c>
    </row>
    <row r="32" spans="1:3" x14ac:dyDescent="0.2">
      <c r="B32" t="s">
        <v>141</v>
      </c>
    </row>
    <row r="33" spans="2:2" x14ac:dyDescent="0.2">
      <c r="B33" t="s">
        <v>142</v>
      </c>
    </row>
    <row r="34" spans="2:2" x14ac:dyDescent="0.2">
      <c r="B34" t="s">
        <v>143</v>
      </c>
    </row>
    <row r="35" spans="2:2" x14ac:dyDescent="0.2">
      <c r="B35" t="s">
        <v>144</v>
      </c>
    </row>
    <row r="36" spans="2:2" x14ac:dyDescent="0.2">
      <c r="B36" t="s">
        <v>145</v>
      </c>
    </row>
    <row r="37" spans="2:2" x14ac:dyDescent="0.2">
      <c r="B37" t="s">
        <v>146</v>
      </c>
    </row>
    <row r="38" spans="2:2" x14ac:dyDescent="0.2">
      <c r="B38" t="s">
        <v>147</v>
      </c>
    </row>
    <row r="39" spans="2:2" x14ac:dyDescent="0.2">
      <c r="B39" t="s">
        <v>148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Layout" topLeftCell="C1613" zoomScaleNormal="75" workbookViewId="0">
      <selection activeCell="E46" sqref="E46"/>
    </sheetView>
  </sheetViews>
  <sheetFormatPr defaultRowHeight="12.75" x14ac:dyDescent="0.2"/>
  <cols>
    <col min="1" max="1" width="64.42578125" customWidth="1"/>
    <col min="2" max="14" width="17.140625" customWidth="1"/>
    <col min="15" max="15" width="18.42578125" bestFit="1" customWidth="1"/>
  </cols>
  <sheetData>
    <row r="1" spans="1:15" ht="18" x14ac:dyDescent="0.25">
      <c r="A1" s="4" t="s">
        <v>85</v>
      </c>
      <c r="B1" s="4" t="s">
        <v>86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ht="18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5" ht="18.75" thickBot="1" x14ac:dyDescent="0.3">
      <c r="A3" s="39" t="s">
        <v>42</v>
      </c>
      <c r="B3" s="102" t="s">
        <v>122</v>
      </c>
      <c r="C3" s="103"/>
      <c r="D3" s="104"/>
      <c r="E3" s="4"/>
      <c r="F3" s="4"/>
      <c r="I3" s="4"/>
      <c r="J3" s="4"/>
      <c r="K3" s="4"/>
      <c r="L3" s="4"/>
      <c r="M3" s="4"/>
      <c r="N3" s="4"/>
      <c r="O3" s="3"/>
    </row>
    <row r="4" spans="1:15" ht="18.75" thickBot="1" x14ac:dyDescent="0.3">
      <c r="A4" s="39" t="s">
        <v>64</v>
      </c>
      <c r="B4" s="40">
        <v>2018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</row>
    <row r="5" spans="1:15" ht="18" x14ac:dyDescent="0.25">
      <c r="A5" s="52"/>
      <c r="B5" s="52"/>
      <c r="C5" s="5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</row>
    <row r="6" spans="1:15" x14ac:dyDescent="0.2">
      <c r="A6" s="19" t="s">
        <v>79</v>
      </c>
      <c r="B6" s="1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</row>
    <row r="7" spans="1:15" x14ac:dyDescent="0.2">
      <c r="A7" s="45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1:15" x14ac:dyDescent="0.2">
      <c r="A8" s="45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</row>
    <row r="9" spans="1:15" ht="26.25" customHeight="1" x14ac:dyDescent="0.2">
      <c r="A9" s="47" t="s">
        <v>33</v>
      </c>
      <c r="B9" s="48"/>
      <c r="C9" s="4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"/>
    </row>
    <row r="10" spans="1:15" x14ac:dyDescent="0.2">
      <c r="A10" s="13" t="s">
        <v>77</v>
      </c>
      <c r="B10" s="44"/>
      <c r="C10" s="4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x14ac:dyDescent="0.2">
      <c r="A11" s="46" t="s">
        <v>34</v>
      </c>
      <c r="B11" s="49"/>
      <c r="C11" s="4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"/>
    </row>
    <row r="12" spans="1:15" x14ac:dyDescent="0.2">
      <c r="A12" s="50"/>
      <c r="B12" s="5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"/>
    </row>
    <row r="13" spans="1:15" x14ac:dyDescent="0.2">
      <c r="A13" s="7" t="s">
        <v>9</v>
      </c>
      <c r="B13" s="7" t="s">
        <v>8</v>
      </c>
      <c r="C13" s="7" t="s">
        <v>7</v>
      </c>
      <c r="D13" s="7" t="s">
        <v>12</v>
      </c>
      <c r="E13" s="7" t="s">
        <v>80</v>
      </c>
      <c r="F13" s="7" t="s">
        <v>81</v>
      </c>
      <c r="G13" s="8" t="s">
        <v>13</v>
      </c>
      <c r="H13" s="8" t="s">
        <v>14</v>
      </c>
      <c r="I13" s="7" t="s">
        <v>16</v>
      </c>
      <c r="J13" s="7" t="s">
        <v>28</v>
      </c>
      <c r="K13" s="7" t="s">
        <v>30</v>
      </c>
      <c r="L13" s="7" t="s">
        <v>31</v>
      </c>
      <c r="M13" s="7" t="s">
        <v>38</v>
      </c>
      <c r="N13" s="7" t="s">
        <v>39</v>
      </c>
    </row>
    <row r="14" spans="1:15" s="25" customFormat="1" ht="25.5" x14ac:dyDescent="0.2">
      <c r="A14" s="26" t="s">
        <v>37</v>
      </c>
      <c r="B14" s="51" t="s">
        <v>78</v>
      </c>
      <c r="C14" s="26" t="s">
        <v>29</v>
      </c>
      <c r="D14" s="23" t="s">
        <v>10</v>
      </c>
      <c r="E14" s="24" t="s">
        <v>62</v>
      </c>
      <c r="F14" s="24" t="s">
        <v>11</v>
      </c>
      <c r="G14" s="24" t="s">
        <v>6</v>
      </c>
      <c r="H14" s="23" t="s">
        <v>36</v>
      </c>
      <c r="I14" s="24" t="s">
        <v>63</v>
      </c>
      <c r="J14" s="24" t="s">
        <v>5</v>
      </c>
      <c r="K14" s="23" t="s">
        <v>15</v>
      </c>
      <c r="L14" s="24" t="s">
        <v>41</v>
      </c>
      <c r="M14" s="24" t="s">
        <v>60</v>
      </c>
      <c r="N14" s="27" t="s">
        <v>61</v>
      </c>
    </row>
    <row r="15" spans="1:15" x14ac:dyDescent="0.2">
      <c r="A15" s="13" t="s">
        <v>24</v>
      </c>
      <c r="B15" s="35"/>
      <c r="C15" s="35"/>
      <c r="D15" s="13"/>
      <c r="E15" s="13"/>
      <c r="F15" s="36"/>
      <c r="G15" s="36"/>
      <c r="H15" s="37"/>
      <c r="I15" s="37"/>
      <c r="J15" s="54" t="str">
        <f t="shared" ref="J15:J20" si="0">IF(I15="","",I15-($B$4-H15))</f>
        <v/>
      </c>
      <c r="K15" s="37"/>
      <c r="L15" s="37"/>
      <c r="M15" s="37"/>
      <c r="N15" s="71">
        <f t="shared" ref="N15:N20" si="1">L15*M15</f>
        <v>0</v>
      </c>
    </row>
    <row r="16" spans="1:15" x14ac:dyDescent="0.2">
      <c r="A16" s="13" t="s">
        <v>24</v>
      </c>
      <c r="B16" s="35"/>
      <c r="C16" s="35"/>
      <c r="D16" s="13"/>
      <c r="E16" s="13"/>
      <c r="F16" s="36"/>
      <c r="G16" s="36"/>
      <c r="H16" s="37"/>
      <c r="I16" s="37"/>
      <c r="J16" s="54" t="str">
        <f t="shared" si="0"/>
        <v/>
      </c>
      <c r="K16" s="37"/>
      <c r="L16" s="37"/>
      <c r="M16" s="37"/>
      <c r="N16" s="71">
        <f t="shared" si="1"/>
        <v>0</v>
      </c>
    </row>
    <row r="17" spans="1:14" x14ac:dyDescent="0.2">
      <c r="A17" s="13" t="s">
        <v>24</v>
      </c>
      <c r="B17" s="37"/>
      <c r="C17" s="35"/>
      <c r="D17" s="13"/>
      <c r="E17" s="13"/>
      <c r="F17" s="36"/>
      <c r="G17" s="36"/>
      <c r="H17" s="37"/>
      <c r="I17" s="37"/>
      <c r="J17" s="54" t="str">
        <f t="shared" si="0"/>
        <v/>
      </c>
      <c r="K17" s="37"/>
      <c r="L17" s="37"/>
      <c r="M17" s="37"/>
      <c r="N17" s="71">
        <f t="shared" si="1"/>
        <v>0</v>
      </c>
    </row>
    <row r="18" spans="1:14" x14ac:dyDescent="0.2">
      <c r="A18" s="13" t="s">
        <v>24</v>
      </c>
      <c r="B18" s="37"/>
      <c r="C18" s="37"/>
      <c r="D18" s="13"/>
      <c r="E18" s="13"/>
      <c r="F18" s="36"/>
      <c r="G18" s="36"/>
      <c r="H18" s="37"/>
      <c r="I18" s="37"/>
      <c r="J18" s="54" t="str">
        <f t="shared" si="0"/>
        <v/>
      </c>
      <c r="K18" s="37"/>
      <c r="L18" s="37"/>
      <c r="M18" s="37"/>
      <c r="N18" s="71">
        <f t="shared" si="1"/>
        <v>0</v>
      </c>
    </row>
    <row r="19" spans="1:14" x14ac:dyDescent="0.2">
      <c r="A19" s="13" t="s">
        <v>24</v>
      </c>
      <c r="B19" s="37"/>
      <c r="C19" s="37"/>
      <c r="D19" s="13"/>
      <c r="E19" s="13"/>
      <c r="F19" s="36"/>
      <c r="G19" s="36"/>
      <c r="H19" s="37"/>
      <c r="I19" s="37"/>
      <c r="J19" s="54" t="str">
        <f t="shared" si="0"/>
        <v/>
      </c>
      <c r="K19" s="37"/>
      <c r="L19" s="37"/>
      <c r="M19" s="37"/>
      <c r="N19" s="71">
        <f t="shared" si="1"/>
        <v>0</v>
      </c>
    </row>
    <row r="20" spans="1:14" x14ac:dyDescent="0.2">
      <c r="A20" s="13" t="s">
        <v>24</v>
      </c>
      <c r="B20" s="37"/>
      <c r="C20" s="37"/>
      <c r="D20" s="13"/>
      <c r="E20" s="13"/>
      <c r="F20" s="36"/>
      <c r="G20" s="36"/>
      <c r="H20" s="37"/>
      <c r="I20" s="37"/>
      <c r="J20" s="54" t="str">
        <f t="shared" si="0"/>
        <v/>
      </c>
      <c r="K20" s="37"/>
      <c r="L20" s="37"/>
      <c r="M20" s="37"/>
      <c r="N20" s="71">
        <f t="shared" si="1"/>
        <v>0</v>
      </c>
    </row>
    <row r="21" spans="1:14" x14ac:dyDescent="0.2">
      <c r="A21" s="80" t="s">
        <v>114</v>
      </c>
      <c r="F21" s="91">
        <f>SUM(F15:F20)</f>
        <v>0</v>
      </c>
      <c r="G21" s="91">
        <f>SUM(G15:G20)</f>
        <v>0</v>
      </c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3"/>
      <c r="K22" s="5"/>
      <c r="L22" s="5"/>
      <c r="M22" s="5"/>
      <c r="N22" s="5"/>
    </row>
    <row r="23" spans="1:14" x14ac:dyDescent="0.2">
      <c r="A23" s="7" t="s">
        <v>9</v>
      </c>
      <c r="B23" s="7" t="s">
        <v>8</v>
      </c>
      <c r="C23" s="7" t="s">
        <v>7</v>
      </c>
      <c r="D23" s="7" t="s">
        <v>12</v>
      </c>
      <c r="E23" s="7" t="s">
        <v>80</v>
      </c>
      <c r="F23" s="7" t="s">
        <v>81</v>
      </c>
      <c r="G23" s="8" t="s">
        <v>13</v>
      </c>
      <c r="H23" s="8" t="s">
        <v>14</v>
      </c>
      <c r="I23" s="7" t="s">
        <v>16</v>
      </c>
      <c r="J23" s="7" t="s">
        <v>28</v>
      </c>
      <c r="K23" s="7" t="s">
        <v>30</v>
      </c>
      <c r="L23" s="7" t="s">
        <v>31</v>
      </c>
      <c r="M23" s="7" t="s">
        <v>38</v>
      </c>
      <c r="N23" s="7" t="s">
        <v>39</v>
      </c>
    </row>
    <row r="24" spans="1:14" s="25" customFormat="1" ht="25.5" x14ac:dyDescent="0.2">
      <c r="A24" s="23" t="s">
        <v>27</v>
      </c>
      <c r="B24" s="51" t="s">
        <v>78</v>
      </c>
      <c r="C24" s="23" t="s">
        <v>29</v>
      </c>
      <c r="D24" s="23" t="s">
        <v>10</v>
      </c>
      <c r="E24" s="24" t="s">
        <v>62</v>
      </c>
      <c r="F24" s="24" t="s">
        <v>11</v>
      </c>
      <c r="G24" s="24" t="s">
        <v>6</v>
      </c>
      <c r="H24" s="23" t="s">
        <v>36</v>
      </c>
      <c r="I24" s="24" t="s">
        <v>63</v>
      </c>
      <c r="J24" s="24" t="s">
        <v>5</v>
      </c>
      <c r="K24" s="23" t="s">
        <v>15</v>
      </c>
      <c r="L24" s="24" t="s">
        <v>41</v>
      </c>
      <c r="M24" s="24" t="s">
        <v>60</v>
      </c>
      <c r="N24" s="26" t="s">
        <v>61</v>
      </c>
    </row>
    <row r="25" spans="1:14" s="25" customFormat="1" x14ac:dyDescent="0.2">
      <c r="A25" s="23" t="s">
        <v>59</v>
      </c>
      <c r="B25" s="26"/>
      <c r="C25" s="23"/>
      <c r="D25" s="23"/>
      <c r="E25" s="24"/>
      <c r="F25" s="24"/>
      <c r="G25" s="24"/>
      <c r="H25" s="23"/>
      <c r="I25" s="23"/>
      <c r="J25" s="24"/>
      <c r="K25" s="23"/>
      <c r="L25" s="24"/>
      <c r="M25" s="24"/>
      <c r="N25" s="26"/>
    </row>
    <row r="26" spans="1:14" x14ac:dyDescent="0.2">
      <c r="A26" s="13" t="s">
        <v>24</v>
      </c>
      <c r="B26" s="35"/>
      <c r="C26" s="35"/>
      <c r="D26" s="35"/>
      <c r="E26" s="37"/>
      <c r="F26" s="36"/>
      <c r="G26" s="36"/>
      <c r="H26" s="37"/>
      <c r="I26" s="37"/>
      <c r="J26" s="54">
        <f t="shared" ref="J26:J48" si="2">I26-($B$4-H26)</f>
        <v>-2018</v>
      </c>
      <c r="K26" s="37"/>
      <c r="L26" s="37"/>
      <c r="M26" s="37"/>
      <c r="N26" s="71">
        <f t="shared" ref="N26:N33" si="3">L26*M26</f>
        <v>0</v>
      </c>
    </row>
    <row r="27" spans="1:14" x14ac:dyDescent="0.2">
      <c r="A27" s="13" t="s">
        <v>24</v>
      </c>
      <c r="B27" s="35"/>
      <c r="C27" s="35"/>
      <c r="D27" s="35"/>
      <c r="E27" s="37"/>
      <c r="F27" s="36"/>
      <c r="G27" s="36"/>
      <c r="H27" s="37"/>
      <c r="I27" s="37"/>
      <c r="J27" s="54">
        <f t="shared" si="2"/>
        <v>-2018</v>
      </c>
      <c r="K27" s="37"/>
      <c r="L27" s="37"/>
      <c r="M27" s="37"/>
      <c r="N27" s="71">
        <f t="shared" si="3"/>
        <v>0</v>
      </c>
    </row>
    <row r="28" spans="1:14" x14ac:dyDescent="0.2">
      <c r="A28" s="13" t="s">
        <v>24</v>
      </c>
      <c r="B28" s="35"/>
      <c r="C28" s="35"/>
      <c r="D28" s="35"/>
      <c r="E28" s="37"/>
      <c r="F28" s="36"/>
      <c r="G28" s="36"/>
      <c r="H28" s="37"/>
      <c r="I28" s="37"/>
      <c r="J28" s="54">
        <f t="shared" si="2"/>
        <v>-2018</v>
      </c>
      <c r="K28" s="37"/>
      <c r="L28" s="37"/>
      <c r="M28" s="37"/>
      <c r="N28" s="71">
        <f t="shared" si="3"/>
        <v>0</v>
      </c>
    </row>
    <row r="29" spans="1:14" x14ac:dyDescent="0.2">
      <c r="A29" s="13" t="s">
        <v>24</v>
      </c>
      <c r="B29" s="35"/>
      <c r="C29" s="35"/>
      <c r="D29" s="35"/>
      <c r="E29" s="37"/>
      <c r="F29" s="36"/>
      <c r="G29" s="36"/>
      <c r="H29" s="37"/>
      <c r="I29" s="37"/>
      <c r="J29" s="54">
        <f t="shared" si="2"/>
        <v>-2018</v>
      </c>
      <c r="K29" s="37"/>
      <c r="L29" s="37"/>
      <c r="M29" s="37"/>
      <c r="N29" s="71">
        <f t="shared" si="3"/>
        <v>0</v>
      </c>
    </row>
    <row r="30" spans="1:14" x14ac:dyDescent="0.2">
      <c r="A30" s="13" t="s">
        <v>24</v>
      </c>
      <c r="B30" s="35"/>
      <c r="C30" s="35"/>
      <c r="D30" s="35"/>
      <c r="E30" s="37"/>
      <c r="F30" s="36"/>
      <c r="G30" s="36"/>
      <c r="H30" s="37"/>
      <c r="I30" s="37"/>
      <c r="J30" s="54">
        <f t="shared" si="2"/>
        <v>-2018</v>
      </c>
      <c r="K30" s="37"/>
      <c r="L30" s="37"/>
      <c r="M30" s="37"/>
      <c r="N30" s="71">
        <f t="shared" si="3"/>
        <v>0</v>
      </c>
    </row>
    <row r="31" spans="1:14" x14ac:dyDescent="0.2">
      <c r="A31" s="13" t="s">
        <v>24</v>
      </c>
      <c r="B31" s="35"/>
      <c r="C31" s="35"/>
      <c r="D31" s="35"/>
      <c r="E31" s="37"/>
      <c r="F31" s="36"/>
      <c r="G31" s="36"/>
      <c r="H31" s="37"/>
      <c r="I31" s="37"/>
      <c r="J31" s="54">
        <f t="shared" si="2"/>
        <v>-2018</v>
      </c>
      <c r="K31" s="37"/>
      <c r="L31" s="37"/>
      <c r="M31" s="37"/>
      <c r="N31" s="71">
        <f t="shared" si="3"/>
        <v>0</v>
      </c>
    </row>
    <row r="32" spans="1:14" x14ac:dyDescent="0.2">
      <c r="A32" s="13" t="s">
        <v>24</v>
      </c>
      <c r="B32" s="37"/>
      <c r="C32" s="37"/>
      <c r="D32" s="37"/>
      <c r="E32" s="37"/>
      <c r="F32" s="36"/>
      <c r="G32" s="36"/>
      <c r="H32" s="37"/>
      <c r="I32" s="37"/>
      <c r="J32" s="54">
        <f t="shared" si="2"/>
        <v>-2018</v>
      </c>
      <c r="K32" s="37"/>
      <c r="L32" s="37"/>
      <c r="M32" s="37"/>
      <c r="N32" s="71">
        <f t="shared" si="3"/>
        <v>0</v>
      </c>
    </row>
    <row r="33" spans="1:14" x14ac:dyDescent="0.2">
      <c r="A33" s="13" t="s">
        <v>24</v>
      </c>
      <c r="B33" s="37"/>
      <c r="C33" s="37"/>
      <c r="D33" s="37"/>
      <c r="E33" s="37"/>
      <c r="F33" s="36"/>
      <c r="G33" s="36"/>
      <c r="H33" s="37"/>
      <c r="I33" s="37"/>
      <c r="J33" s="54">
        <f t="shared" si="2"/>
        <v>-2018</v>
      </c>
      <c r="K33" s="37"/>
      <c r="L33" s="37"/>
      <c r="M33" s="37"/>
      <c r="N33" s="71">
        <f t="shared" si="3"/>
        <v>0</v>
      </c>
    </row>
    <row r="34" spans="1:14" s="25" customFormat="1" x14ac:dyDescent="0.2">
      <c r="A34" s="23" t="s">
        <v>123</v>
      </c>
      <c r="B34" s="26"/>
      <c r="C34" s="23"/>
      <c r="D34" s="23"/>
      <c r="E34" s="24"/>
      <c r="F34" s="24"/>
      <c r="G34" s="24"/>
      <c r="H34" s="23"/>
      <c r="I34" s="23"/>
      <c r="J34" s="24"/>
      <c r="K34" s="23"/>
      <c r="L34" s="24"/>
      <c r="M34" s="24"/>
      <c r="N34" s="26"/>
    </row>
    <row r="35" spans="1:14" x14ac:dyDescent="0.2">
      <c r="A35" s="13" t="s">
        <v>24</v>
      </c>
      <c r="B35" s="37"/>
      <c r="C35" s="37"/>
      <c r="D35" s="37"/>
      <c r="E35" s="37"/>
      <c r="F35" s="36"/>
      <c r="G35" s="36"/>
      <c r="H35" s="37"/>
      <c r="I35" s="37"/>
      <c r="J35" s="54">
        <f t="shared" si="2"/>
        <v>-2018</v>
      </c>
      <c r="K35" s="37"/>
      <c r="L35" s="37"/>
      <c r="M35" s="37"/>
      <c r="N35" s="71">
        <f t="shared" ref="N35:N46" si="4">L35*M35</f>
        <v>0</v>
      </c>
    </row>
    <row r="36" spans="1:14" x14ac:dyDescent="0.2">
      <c r="A36" s="13" t="s">
        <v>24</v>
      </c>
      <c r="B36" s="37"/>
      <c r="C36" s="37"/>
      <c r="D36" s="37"/>
      <c r="E36" s="37"/>
      <c r="F36" s="36"/>
      <c r="G36" s="36"/>
      <c r="H36" s="37"/>
      <c r="I36" s="37"/>
      <c r="J36" s="54">
        <f t="shared" si="2"/>
        <v>-2018</v>
      </c>
      <c r="K36" s="37"/>
      <c r="L36" s="37"/>
      <c r="M36" s="37"/>
      <c r="N36" s="71">
        <f t="shared" si="4"/>
        <v>0</v>
      </c>
    </row>
    <row r="37" spans="1:14" x14ac:dyDescent="0.2">
      <c r="A37" s="13" t="s">
        <v>24</v>
      </c>
      <c r="B37" s="35"/>
      <c r="C37" s="35"/>
      <c r="D37" s="35"/>
      <c r="E37" s="37"/>
      <c r="F37" s="36"/>
      <c r="G37" s="36"/>
      <c r="H37" s="37"/>
      <c r="I37" s="37"/>
      <c r="J37" s="54">
        <f t="shared" si="2"/>
        <v>-2018</v>
      </c>
      <c r="K37" s="37"/>
      <c r="L37" s="37"/>
      <c r="M37" s="37"/>
      <c r="N37" s="71">
        <f t="shared" si="4"/>
        <v>0</v>
      </c>
    </row>
    <row r="38" spans="1:14" x14ac:dyDescent="0.2">
      <c r="A38" s="13" t="s">
        <v>24</v>
      </c>
      <c r="B38" s="35"/>
      <c r="C38" s="35"/>
      <c r="D38" s="35"/>
      <c r="E38" s="37"/>
      <c r="F38" s="36"/>
      <c r="G38" s="36"/>
      <c r="H38" s="37"/>
      <c r="I38" s="37"/>
      <c r="J38" s="54">
        <f t="shared" si="2"/>
        <v>-2018</v>
      </c>
      <c r="K38" s="37"/>
      <c r="L38" s="37"/>
      <c r="M38" s="37"/>
      <c r="N38" s="71">
        <f t="shared" si="4"/>
        <v>0</v>
      </c>
    </row>
    <row r="39" spans="1:14" x14ac:dyDescent="0.2">
      <c r="A39" s="13" t="s">
        <v>24</v>
      </c>
      <c r="B39" s="38"/>
      <c r="C39" s="35"/>
      <c r="D39" s="35"/>
      <c r="E39" s="37"/>
      <c r="F39" s="36"/>
      <c r="G39" s="36"/>
      <c r="H39" s="37"/>
      <c r="I39" s="37"/>
      <c r="J39" s="54">
        <f t="shared" si="2"/>
        <v>-2018</v>
      </c>
      <c r="K39" s="37"/>
      <c r="L39" s="37"/>
      <c r="M39" s="37"/>
      <c r="N39" s="71">
        <f t="shared" si="4"/>
        <v>0</v>
      </c>
    </row>
    <row r="40" spans="1:14" x14ac:dyDescent="0.2">
      <c r="A40" s="13" t="s">
        <v>24</v>
      </c>
      <c r="B40" s="38"/>
      <c r="C40" s="35"/>
      <c r="D40" s="35"/>
      <c r="E40" s="37"/>
      <c r="F40" s="36"/>
      <c r="G40" s="36"/>
      <c r="H40" s="37"/>
      <c r="I40" s="37"/>
      <c r="J40" s="54">
        <f t="shared" si="2"/>
        <v>-2018</v>
      </c>
      <c r="K40" s="37"/>
      <c r="L40" s="37"/>
      <c r="M40" s="37"/>
      <c r="N40" s="71">
        <f>L40*M40</f>
        <v>0</v>
      </c>
    </row>
    <row r="41" spans="1:14" x14ac:dyDescent="0.2">
      <c r="A41" s="13" t="s">
        <v>24</v>
      </c>
      <c r="B41" s="35"/>
      <c r="C41" s="35"/>
      <c r="D41" s="35"/>
      <c r="E41" s="37"/>
      <c r="F41" s="36"/>
      <c r="G41" s="36"/>
      <c r="H41" s="37"/>
      <c r="I41" s="37"/>
      <c r="J41" s="54">
        <f t="shared" si="2"/>
        <v>-2018</v>
      </c>
      <c r="K41" s="37"/>
      <c r="L41" s="37"/>
      <c r="M41" s="37"/>
      <c r="N41" s="71">
        <f t="shared" si="4"/>
        <v>0</v>
      </c>
    </row>
    <row r="42" spans="1:14" x14ac:dyDescent="0.2">
      <c r="A42" s="13" t="s">
        <v>24</v>
      </c>
      <c r="B42" s="35"/>
      <c r="C42" s="35"/>
      <c r="D42" s="35"/>
      <c r="E42" s="37"/>
      <c r="F42" s="36"/>
      <c r="G42" s="36"/>
      <c r="H42" s="37"/>
      <c r="I42" s="37"/>
      <c r="J42" s="54">
        <f t="shared" si="2"/>
        <v>-2018</v>
      </c>
      <c r="K42" s="37"/>
      <c r="L42" s="37"/>
      <c r="M42" s="37"/>
      <c r="N42" s="71">
        <f t="shared" si="4"/>
        <v>0</v>
      </c>
    </row>
    <row r="43" spans="1:14" x14ac:dyDescent="0.2">
      <c r="A43" s="13" t="s">
        <v>24</v>
      </c>
      <c r="B43" s="35"/>
      <c r="C43" s="35"/>
      <c r="D43" s="35"/>
      <c r="E43" s="37"/>
      <c r="F43" s="36"/>
      <c r="G43" s="36"/>
      <c r="H43" s="37"/>
      <c r="I43" s="37"/>
      <c r="J43" s="54">
        <f t="shared" si="2"/>
        <v>-2018</v>
      </c>
      <c r="K43" s="37"/>
      <c r="L43" s="37"/>
      <c r="M43" s="37"/>
      <c r="N43" s="71">
        <f t="shared" si="4"/>
        <v>0</v>
      </c>
    </row>
    <row r="44" spans="1:14" x14ac:dyDescent="0.2">
      <c r="A44" s="13" t="s">
        <v>24</v>
      </c>
      <c r="B44" s="35"/>
      <c r="C44" s="35"/>
      <c r="D44" s="35"/>
      <c r="E44" s="37"/>
      <c r="F44" s="36"/>
      <c r="G44" s="36"/>
      <c r="H44" s="37"/>
      <c r="I44" s="37"/>
      <c r="J44" s="54">
        <f t="shared" si="2"/>
        <v>-2018</v>
      </c>
      <c r="K44" s="37"/>
      <c r="L44" s="37"/>
      <c r="M44" s="37"/>
      <c r="N44" s="71">
        <f t="shared" si="4"/>
        <v>0</v>
      </c>
    </row>
    <row r="45" spans="1:14" x14ac:dyDescent="0.2">
      <c r="A45" s="13" t="s">
        <v>24</v>
      </c>
      <c r="B45" s="35"/>
      <c r="C45" s="35"/>
      <c r="D45" s="37"/>
      <c r="E45" s="37"/>
      <c r="F45" s="36"/>
      <c r="G45" s="36"/>
      <c r="H45" s="37"/>
      <c r="I45" s="37"/>
      <c r="J45" s="54">
        <f t="shared" si="2"/>
        <v>-2018</v>
      </c>
      <c r="K45" s="37"/>
      <c r="L45" s="37"/>
      <c r="M45" s="37"/>
      <c r="N45" s="71">
        <f t="shared" si="4"/>
        <v>0</v>
      </c>
    </row>
    <row r="46" spans="1:14" x14ac:dyDescent="0.2">
      <c r="A46" s="13" t="s">
        <v>24</v>
      </c>
      <c r="B46" s="37"/>
      <c r="C46" s="35"/>
      <c r="D46" s="35"/>
      <c r="E46" s="37"/>
      <c r="F46" s="36"/>
      <c r="G46" s="36"/>
      <c r="H46" s="37"/>
      <c r="I46" s="37"/>
      <c r="J46" s="54">
        <f t="shared" si="2"/>
        <v>-2018</v>
      </c>
      <c r="K46" s="37"/>
      <c r="L46" s="37"/>
      <c r="M46" s="37"/>
      <c r="N46" s="71">
        <f t="shared" si="4"/>
        <v>0</v>
      </c>
    </row>
    <row r="47" spans="1:14" x14ac:dyDescent="0.2">
      <c r="A47" s="13" t="s">
        <v>24</v>
      </c>
      <c r="B47" s="35"/>
      <c r="C47" s="35"/>
      <c r="D47" s="35"/>
      <c r="E47" s="37"/>
      <c r="F47" s="36"/>
      <c r="G47" s="36"/>
      <c r="H47" s="37"/>
      <c r="I47" s="37"/>
      <c r="J47" s="54">
        <f t="shared" si="2"/>
        <v>-2018</v>
      </c>
      <c r="K47" s="37"/>
      <c r="L47" s="37"/>
      <c r="M47" s="37"/>
      <c r="N47" s="71">
        <f>L47*M47</f>
        <v>0</v>
      </c>
    </row>
    <row r="48" spans="1:14" x14ac:dyDescent="0.2">
      <c r="A48" s="13" t="s">
        <v>24</v>
      </c>
      <c r="B48" s="35"/>
      <c r="C48" s="35"/>
      <c r="D48" s="13"/>
      <c r="E48" s="37"/>
      <c r="F48" s="36"/>
      <c r="G48" s="36"/>
      <c r="H48" s="37"/>
      <c r="I48" s="37"/>
      <c r="J48" s="54">
        <f t="shared" si="2"/>
        <v>-2018</v>
      </c>
      <c r="K48" s="37"/>
      <c r="L48" s="37"/>
      <c r="M48" s="37"/>
      <c r="N48" s="71">
        <f>L48*M48</f>
        <v>0</v>
      </c>
    </row>
    <row r="49" spans="1:7" x14ac:dyDescent="0.2">
      <c r="A49" s="92" t="s">
        <v>113</v>
      </c>
      <c r="F49" s="91">
        <f>SUM(F26:F48)</f>
        <v>0</v>
      </c>
      <c r="G49" s="91">
        <f>SUM(G26:G48)</f>
        <v>0</v>
      </c>
    </row>
    <row r="50" spans="1:7" x14ac:dyDescent="0.2">
      <c r="A50" s="80" t="s">
        <v>115</v>
      </c>
      <c r="F50" s="91">
        <f>F21+F49</f>
        <v>0</v>
      </c>
      <c r="G50" s="91">
        <f>G21+G49</f>
        <v>0</v>
      </c>
    </row>
  </sheetData>
  <mergeCells count="1">
    <mergeCell ref="B3:D3"/>
  </mergeCells>
  <conditionalFormatting sqref="N15:N20 N26 N35:N48">
    <cfRule type="cellIs" dxfId="1" priority="3" stopIfTrue="1" operator="greaterThan">
      <formula>17</formula>
    </cfRule>
  </conditionalFormatting>
  <conditionalFormatting sqref="N27:N33">
    <cfRule type="cellIs" dxfId="0" priority="19" stopIfTrue="1" operator="greaterThan">
      <formula>17</formula>
    </cfRule>
    <cfRule type="colorScale" priority="20">
      <colorScale>
        <cfvo type="num" val="&quot;&gt;17&quot;"/>
        <cfvo type="max"/>
        <color rgb="FFC00000"/>
        <color rgb="FFFFEF9C"/>
      </colorScale>
    </cfRule>
  </conditionalFormatting>
  <pageMargins left="0.75" right="0.5" top="1" bottom="1" header="0.5" footer="0.5"/>
  <pageSetup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zoomScaleNormal="100" workbookViewId="0">
      <selection activeCell="B14" sqref="B14"/>
    </sheetView>
  </sheetViews>
  <sheetFormatPr defaultRowHeight="12.75" x14ac:dyDescent="0.2"/>
  <cols>
    <col min="1" max="1" width="20" customWidth="1"/>
    <col min="2" max="2" width="71.42578125" customWidth="1"/>
    <col min="3" max="3" width="24.28515625" customWidth="1"/>
    <col min="4" max="5" width="17.140625" customWidth="1"/>
    <col min="7" max="7" width="28.85546875" customWidth="1"/>
    <col min="8" max="8" width="33.28515625" customWidth="1"/>
  </cols>
  <sheetData>
    <row r="1" spans="1:9" ht="18" x14ac:dyDescent="0.25">
      <c r="A1" s="4" t="s">
        <v>98</v>
      </c>
    </row>
    <row r="3" spans="1:9" ht="13.5" thickBot="1" x14ac:dyDescent="0.25"/>
    <row r="4" spans="1:9" ht="15.75" thickBot="1" x14ac:dyDescent="0.25">
      <c r="A4" s="32" t="s">
        <v>124</v>
      </c>
      <c r="D4" s="59"/>
      <c r="E4" s="59"/>
      <c r="F4" s="59"/>
      <c r="G4" s="59"/>
      <c r="H4" s="59"/>
      <c r="I4" s="59"/>
    </row>
    <row r="5" spans="1:9" ht="15.75" thickBot="1" x14ac:dyDescent="0.25">
      <c r="A5" s="72" t="s">
        <v>87</v>
      </c>
      <c r="B5" s="33"/>
      <c r="D5" s="59"/>
      <c r="E5" s="59"/>
      <c r="F5" s="59"/>
      <c r="G5" s="59"/>
      <c r="H5" s="59"/>
      <c r="I5" s="59"/>
    </row>
    <row r="6" spans="1:9" ht="13.5" thickBot="1" x14ac:dyDescent="0.25">
      <c r="A6" s="15" t="s">
        <v>17</v>
      </c>
      <c r="B6" s="22" t="s">
        <v>18</v>
      </c>
      <c r="D6" s="60"/>
      <c r="E6" s="60"/>
      <c r="F6" s="59"/>
      <c r="G6" s="59"/>
      <c r="H6" s="59"/>
      <c r="I6" s="59"/>
    </row>
    <row r="7" spans="1:9" ht="15" x14ac:dyDescent="0.2">
      <c r="A7" s="86">
        <v>5</v>
      </c>
      <c r="B7" s="28" t="s">
        <v>94</v>
      </c>
      <c r="D7" s="61"/>
      <c r="E7" s="62"/>
      <c r="F7" s="59"/>
      <c r="G7" s="59"/>
      <c r="H7" s="59"/>
      <c r="I7" s="59"/>
    </row>
    <row r="8" spans="1:9" ht="15" x14ac:dyDescent="0.2">
      <c r="A8" s="87">
        <v>4</v>
      </c>
      <c r="B8" s="29" t="s">
        <v>97</v>
      </c>
      <c r="C8" s="14"/>
      <c r="D8" s="61"/>
      <c r="E8" s="62"/>
      <c r="F8" s="59"/>
      <c r="G8" s="59"/>
      <c r="H8" s="59"/>
      <c r="I8" s="59"/>
    </row>
    <row r="9" spans="1:9" x14ac:dyDescent="0.2">
      <c r="A9" s="87">
        <v>3</v>
      </c>
      <c r="B9" s="29" t="s">
        <v>96</v>
      </c>
      <c r="C9" s="14"/>
      <c r="D9" s="63"/>
      <c r="E9" s="63"/>
      <c r="F9" s="59"/>
      <c r="G9" s="59"/>
      <c r="H9" s="59"/>
      <c r="I9" s="59"/>
    </row>
    <row r="10" spans="1:9" ht="15" x14ac:dyDescent="0.2">
      <c r="A10" s="84">
        <v>2</v>
      </c>
      <c r="B10" s="30" t="s">
        <v>95</v>
      </c>
      <c r="C10" s="14"/>
      <c r="D10" s="64"/>
      <c r="E10" s="65"/>
      <c r="F10" s="59"/>
      <c r="G10" s="61"/>
      <c r="H10" s="62"/>
      <c r="I10" s="62"/>
    </row>
    <row r="11" spans="1:9" ht="15.75" thickBot="1" x14ac:dyDescent="0.25">
      <c r="A11" s="16">
        <v>1</v>
      </c>
      <c r="B11" s="31" t="s">
        <v>88</v>
      </c>
      <c r="C11" s="14"/>
      <c r="D11" s="64"/>
      <c r="E11" s="65"/>
      <c r="F11" s="59"/>
      <c r="G11" s="66"/>
      <c r="H11" s="66"/>
      <c r="I11" s="62"/>
    </row>
    <row r="12" spans="1:9" x14ac:dyDescent="0.2">
      <c r="C12" s="14"/>
      <c r="D12" s="64"/>
      <c r="E12" s="65"/>
      <c r="F12" s="59"/>
      <c r="G12" s="67"/>
      <c r="H12" s="68"/>
      <c r="I12" s="62"/>
    </row>
    <row r="13" spans="1:9" ht="13.5" thickBot="1" x14ac:dyDescent="0.25">
      <c r="C13" s="14"/>
      <c r="D13" s="63"/>
      <c r="E13" s="65"/>
      <c r="F13" s="59"/>
      <c r="G13" s="69"/>
      <c r="H13" s="60"/>
      <c r="I13" s="62"/>
    </row>
    <row r="14" spans="1:9" ht="15.75" thickBot="1" x14ac:dyDescent="0.25">
      <c r="A14" s="32" t="s">
        <v>82</v>
      </c>
      <c r="C14" s="14"/>
      <c r="D14" s="63"/>
      <c r="E14" s="70"/>
      <c r="F14" s="59"/>
      <c r="G14" s="69"/>
      <c r="H14" s="60"/>
      <c r="I14" s="62"/>
    </row>
    <row r="15" spans="1:9" ht="15.75" thickBot="1" x14ac:dyDescent="0.25">
      <c r="A15" s="72" t="s">
        <v>41</v>
      </c>
      <c r="B15" s="33"/>
      <c r="C15" s="14"/>
      <c r="D15" s="63"/>
      <c r="E15" s="70"/>
      <c r="F15" s="59"/>
      <c r="G15" s="69"/>
      <c r="H15" s="60"/>
      <c r="I15" s="62"/>
    </row>
    <row r="16" spans="1:9" ht="13.5" thickBot="1" x14ac:dyDescent="0.25">
      <c r="A16" s="17" t="s">
        <v>19</v>
      </c>
      <c r="B16" s="15" t="s">
        <v>18</v>
      </c>
      <c r="C16" s="14"/>
      <c r="D16" s="63"/>
      <c r="E16" s="70"/>
      <c r="F16" s="59"/>
      <c r="G16" s="69"/>
      <c r="H16" s="60"/>
      <c r="I16" s="62"/>
    </row>
    <row r="17" spans="1:9" x14ac:dyDescent="0.2">
      <c r="A17" s="86">
        <v>5</v>
      </c>
      <c r="B17" s="28" t="s">
        <v>117</v>
      </c>
      <c r="D17" s="62"/>
      <c r="E17" s="62"/>
      <c r="F17" s="59"/>
      <c r="G17" s="69"/>
      <c r="H17" s="60"/>
      <c r="I17" s="62"/>
    </row>
    <row r="18" spans="1:9" x14ac:dyDescent="0.2">
      <c r="A18" s="87">
        <v>4</v>
      </c>
      <c r="B18" s="29" t="s">
        <v>119</v>
      </c>
      <c r="D18" s="59"/>
      <c r="E18" s="59"/>
      <c r="F18" s="59"/>
      <c r="G18" s="60"/>
      <c r="H18" s="60"/>
      <c r="I18" s="62"/>
    </row>
    <row r="19" spans="1:9" x14ac:dyDescent="0.2">
      <c r="A19" s="87">
        <v>3</v>
      </c>
      <c r="B19" s="29" t="s">
        <v>118</v>
      </c>
      <c r="D19" s="59"/>
      <c r="E19" s="59"/>
      <c r="F19" s="59"/>
      <c r="G19" s="62"/>
      <c r="H19" s="62"/>
      <c r="I19" s="62"/>
    </row>
    <row r="20" spans="1:9" x14ac:dyDescent="0.2">
      <c r="A20" s="84">
        <v>2</v>
      </c>
      <c r="B20" s="83" t="s">
        <v>57</v>
      </c>
      <c r="D20" s="59"/>
      <c r="E20" s="59"/>
      <c r="F20" s="59"/>
      <c r="G20" s="62"/>
      <c r="H20" s="62"/>
      <c r="I20" s="62"/>
    </row>
    <row r="21" spans="1:9" ht="13.5" thickBot="1" x14ac:dyDescent="0.25">
      <c r="A21" s="75">
        <v>1</v>
      </c>
      <c r="B21" s="21" t="s">
        <v>58</v>
      </c>
      <c r="D21" s="59"/>
      <c r="E21" s="59"/>
      <c r="F21" s="59"/>
      <c r="G21" s="62"/>
      <c r="H21" s="62"/>
      <c r="I21" s="62"/>
    </row>
    <row r="22" spans="1:9" x14ac:dyDescent="0.2">
      <c r="D22" s="59"/>
      <c r="E22" s="59"/>
      <c r="F22" s="59"/>
      <c r="G22" s="59"/>
      <c r="H22" s="59"/>
      <c r="I22" s="59"/>
    </row>
    <row r="23" spans="1:9" ht="13.5" thickBot="1" x14ac:dyDescent="0.25">
      <c r="D23" s="59"/>
      <c r="E23" s="59"/>
      <c r="F23" s="59"/>
      <c r="G23" s="59"/>
      <c r="H23" s="59"/>
      <c r="I23" s="59"/>
    </row>
    <row r="24" spans="1:9" ht="15.75" thickBot="1" x14ac:dyDescent="0.25">
      <c r="A24" s="32" t="s">
        <v>83</v>
      </c>
      <c r="D24" s="59"/>
      <c r="E24" s="59"/>
      <c r="F24" s="59"/>
      <c r="G24" s="59"/>
      <c r="H24" s="59"/>
      <c r="I24" s="59"/>
    </row>
    <row r="25" spans="1:9" ht="15.75" customHeight="1" thickBot="1" x14ac:dyDescent="0.25">
      <c r="A25" s="72" t="s">
        <v>60</v>
      </c>
      <c r="B25" s="33"/>
    </row>
    <row r="26" spans="1:9" ht="13.5" thickBot="1" x14ac:dyDescent="0.25">
      <c r="A26" s="17" t="s">
        <v>19</v>
      </c>
      <c r="B26" s="15" t="s">
        <v>18</v>
      </c>
    </row>
    <row r="27" spans="1:9" x14ac:dyDescent="0.2">
      <c r="A27" s="86">
        <v>5</v>
      </c>
      <c r="B27" s="88" t="s">
        <v>20</v>
      </c>
    </row>
    <row r="28" spans="1:9" x14ac:dyDescent="0.2">
      <c r="A28" s="87">
        <v>4</v>
      </c>
      <c r="B28" s="89" t="s">
        <v>21</v>
      </c>
    </row>
    <row r="29" spans="1:9" x14ac:dyDescent="0.2">
      <c r="A29" s="84">
        <v>3</v>
      </c>
      <c r="B29" s="89" t="s">
        <v>22</v>
      </c>
    </row>
    <row r="30" spans="1:9" x14ac:dyDescent="0.2">
      <c r="A30" s="87">
        <v>2</v>
      </c>
      <c r="B30" s="85" t="s">
        <v>23</v>
      </c>
    </row>
    <row r="31" spans="1:9" ht="13.5" thickBot="1" x14ac:dyDescent="0.25">
      <c r="A31" s="75">
        <v>1</v>
      </c>
      <c r="B31" s="21" t="s">
        <v>35</v>
      </c>
    </row>
    <row r="33" spans="1:1" x14ac:dyDescent="0.2">
      <c r="A33" s="20"/>
    </row>
  </sheetData>
  <pageMargins left="0.75" right="0.75" top="1" bottom="1" header="0.5" footer="0.5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view="pageLayout" zoomScaleNormal="100" zoomScaleSheetLayoutView="100" workbookViewId="0">
      <selection activeCell="F30" sqref="F30"/>
    </sheetView>
  </sheetViews>
  <sheetFormatPr defaultColWidth="18.5703125" defaultRowHeight="12.75" x14ac:dyDescent="0.2"/>
  <cols>
    <col min="1" max="1" width="64.28515625" style="5" customWidth="1"/>
    <col min="2" max="2" width="17.140625" style="3" customWidth="1"/>
    <col min="3" max="6" width="17.140625" style="2" customWidth="1"/>
  </cols>
  <sheetData>
    <row r="1" spans="1:7" ht="18" x14ac:dyDescent="0.25">
      <c r="A1" s="4" t="s">
        <v>76</v>
      </c>
      <c r="B1" s="4" t="s">
        <v>74</v>
      </c>
    </row>
    <row r="3" spans="1:7" x14ac:dyDescent="0.2">
      <c r="A3" s="90" t="s">
        <v>79</v>
      </c>
      <c r="C3" s="90" t="s">
        <v>102</v>
      </c>
    </row>
    <row r="4" spans="1:7" x14ac:dyDescent="0.2">
      <c r="A4" s="45" t="s">
        <v>73</v>
      </c>
      <c r="C4" s="105" t="s">
        <v>120</v>
      </c>
      <c r="D4" s="106"/>
      <c r="E4" s="106"/>
      <c r="F4" s="107"/>
    </row>
    <row r="5" spans="1:7" x14ac:dyDescent="0.2">
      <c r="A5" s="45" t="s">
        <v>72</v>
      </c>
      <c r="C5" s="108"/>
      <c r="D5" s="109"/>
      <c r="E5" s="109"/>
      <c r="F5" s="110"/>
    </row>
    <row r="6" spans="1:7" x14ac:dyDescent="0.2">
      <c r="A6" s="45" t="s">
        <v>71</v>
      </c>
      <c r="C6" s="108"/>
      <c r="D6" s="109"/>
      <c r="E6" s="109"/>
      <c r="F6" s="110"/>
    </row>
    <row r="7" spans="1:7" ht="25.5" customHeight="1" x14ac:dyDescent="0.2">
      <c r="A7" s="47" t="s">
        <v>106</v>
      </c>
      <c r="C7" s="108"/>
      <c r="D7" s="109"/>
      <c r="E7" s="109"/>
      <c r="F7" s="110"/>
    </row>
    <row r="8" spans="1:7" ht="25.5" x14ac:dyDescent="0.2">
      <c r="A8" s="55" t="s">
        <v>107</v>
      </c>
      <c r="C8" s="108"/>
      <c r="D8" s="109"/>
      <c r="E8" s="109"/>
      <c r="F8" s="110"/>
    </row>
    <row r="9" spans="1:7" x14ac:dyDescent="0.2">
      <c r="A9" s="34" t="s">
        <v>108</v>
      </c>
      <c r="B9" s="58"/>
      <c r="C9" s="108"/>
      <c r="D9" s="109"/>
      <c r="E9" s="109"/>
      <c r="F9" s="110"/>
    </row>
    <row r="10" spans="1:7" x14ac:dyDescent="0.2">
      <c r="A10" s="46" t="s">
        <v>105</v>
      </c>
      <c r="B10" s="49"/>
      <c r="C10" s="111"/>
      <c r="D10" s="112"/>
      <c r="E10" s="112"/>
      <c r="F10" s="113"/>
      <c r="G10" s="1"/>
    </row>
    <row r="11" spans="1:7" x14ac:dyDescent="0.2">
      <c r="A11" s="18"/>
      <c r="B11" s="49"/>
      <c r="C11" s="49"/>
      <c r="D11" s="49"/>
      <c r="E11" s="49"/>
      <c r="F11" s="49"/>
      <c r="G11" s="1"/>
    </row>
    <row r="12" spans="1:7" x14ac:dyDescent="0.2">
      <c r="A12" s="7" t="s">
        <v>9</v>
      </c>
      <c r="B12" s="8" t="s">
        <v>8</v>
      </c>
      <c r="C12" s="9" t="s">
        <v>7</v>
      </c>
      <c r="D12" s="9" t="s">
        <v>12</v>
      </c>
      <c r="E12" s="9" t="s">
        <v>80</v>
      </c>
      <c r="F12" s="9" t="s">
        <v>81</v>
      </c>
      <c r="G12" s="9" t="s">
        <v>13</v>
      </c>
    </row>
    <row r="13" spans="1:7" s="6" customFormat="1" ht="38.25" x14ac:dyDescent="0.2">
      <c r="A13" s="7" t="s">
        <v>0</v>
      </c>
      <c r="B13" s="11" t="s">
        <v>5</v>
      </c>
      <c r="C13" s="12" t="s">
        <v>6</v>
      </c>
      <c r="D13" s="12" t="s">
        <v>99</v>
      </c>
      <c r="E13" s="12" t="s">
        <v>3</v>
      </c>
      <c r="F13" s="12" t="s">
        <v>100</v>
      </c>
      <c r="G13" s="12" t="s">
        <v>153</v>
      </c>
    </row>
    <row r="14" spans="1:7" x14ac:dyDescent="0.2">
      <c r="A14" s="13" t="s">
        <v>40</v>
      </c>
      <c r="B14" s="54"/>
      <c r="C14" s="81"/>
      <c r="D14" s="99"/>
      <c r="E14" s="10">
        <f>IF(B14&gt;0,IF(D14="R",C14/B14,),)</f>
        <v>0</v>
      </c>
      <c r="F14" s="10">
        <f>IF(B14&gt;0,IF(D14="C",C14,),)</f>
        <v>0</v>
      </c>
      <c r="G14" s="95"/>
    </row>
    <row r="15" spans="1:7" x14ac:dyDescent="0.2">
      <c r="A15" s="13" t="s">
        <v>40</v>
      </c>
      <c r="B15" s="54"/>
      <c r="C15" s="81"/>
      <c r="D15" s="100"/>
      <c r="E15" s="10">
        <f t="shared" ref="E15:E27" si="0">IF(B15&gt;0,IF(D15="R",C15/B15,),)</f>
        <v>0</v>
      </c>
      <c r="F15" s="10">
        <f t="shared" ref="F15:F31" si="1">IF(B15&gt;0,IF(D15="C",C15,),)</f>
        <v>0</v>
      </c>
      <c r="G15" s="95"/>
    </row>
    <row r="16" spans="1:7" x14ac:dyDescent="0.2">
      <c r="A16" s="13" t="s">
        <v>40</v>
      </c>
      <c r="B16" s="54"/>
      <c r="C16" s="81"/>
      <c r="D16" s="100"/>
      <c r="E16" s="10">
        <f t="shared" si="0"/>
        <v>0</v>
      </c>
      <c r="F16" s="10">
        <f t="shared" si="1"/>
        <v>0</v>
      </c>
      <c r="G16" s="95"/>
    </row>
    <row r="17" spans="1:7" x14ac:dyDescent="0.2">
      <c r="A17" s="13" t="s">
        <v>40</v>
      </c>
      <c r="B17" s="54"/>
      <c r="C17" s="81"/>
      <c r="D17" s="100"/>
      <c r="E17" s="10">
        <f t="shared" si="0"/>
        <v>0</v>
      </c>
      <c r="F17" s="10">
        <f t="shared" si="1"/>
        <v>0</v>
      </c>
      <c r="G17" s="95"/>
    </row>
    <row r="18" spans="1:7" x14ac:dyDescent="0.2">
      <c r="A18" s="13" t="s">
        <v>40</v>
      </c>
      <c r="B18" s="54"/>
      <c r="C18" s="81"/>
      <c r="D18" s="100"/>
      <c r="E18" s="10">
        <f t="shared" si="0"/>
        <v>0</v>
      </c>
      <c r="F18" s="10">
        <f t="shared" si="1"/>
        <v>0</v>
      </c>
      <c r="G18" s="95"/>
    </row>
    <row r="19" spans="1:7" x14ac:dyDescent="0.2">
      <c r="A19" s="13" t="s">
        <v>40</v>
      </c>
      <c r="B19" s="54"/>
      <c r="C19" s="81"/>
      <c r="D19" s="100"/>
      <c r="E19" s="10">
        <f t="shared" si="0"/>
        <v>0</v>
      </c>
      <c r="F19" s="10">
        <f t="shared" si="1"/>
        <v>0</v>
      </c>
      <c r="G19" s="95"/>
    </row>
    <row r="20" spans="1:7" x14ac:dyDescent="0.2">
      <c r="A20" s="13" t="s">
        <v>40</v>
      </c>
      <c r="B20" s="54"/>
      <c r="C20" s="81"/>
      <c r="D20" s="100"/>
      <c r="E20" s="10">
        <f t="shared" si="0"/>
        <v>0</v>
      </c>
      <c r="F20" s="10">
        <f t="shared" si="1"/>
        <v>0</v>
      </c>
      <c r="G20" s="95"/>
    </row>
    <row r="21" spans="1:7" x14ac:dyDescent="0.2">
      <c r="A21" s="13" t="s">
        <v>40</v>
      </c>
      <c r="B21" s="54"/>
      <c r="C21" s="81"/>
      <c r="D21" s="100"/>
      <c r="E21" s="10">
        <f t="shared" si="0"/>
        <v>0</v>
      </c>
      <c r="F21" s="10">
        <f t="shared" si="1"/>
        <v>0</v>
      </c>
      <c r="G21" s="95"/>
    </row>
    <row r="22" spans="1:7" x14ac:dyDescent="0.2">
      <c r="A22" s="13" t="s">
        <v>40</v>
      </c>
      <c r="B22" s="54"/>
      <c r="C22" s="81"/>
      <c r="D22" s="100"/>
      <c r="E22" s="10">
        <f t="shared" si="0"/>
        <v>0</v>
      </c>
      <c r="F22" s="10">
        <f t="shared" si="1"/>
        <v>0</v>
      </c>
      <c r="G22" s="95"/>
    </row>
    <row r="23" spans="1:7" x14ac:dyDescent="0.2">
      <c r="A23" s="13" t="s">
        <v>40</v>
      </c>
      <c r="B23" s="54"/>
      <c r="C23" s="81"/>
      <c r="D23" s="100"/>
      <c r="E23" s="10">
        <f t="shared" si="0"/>
        <v>0</v>
      </c>
      <c r="F23" s="10">
        <f t="shared" si="1"/>
        <v>0</v>
      </c>
      <c r="G23" s="95"/>
    </row>
    <row r="24" spans="1:7" x14ac:dyDescent="0.2">
      <c r="A24" s="13" t="s">
        <v>40</v>
      </c>
      <c r="B24" s="54"/>
      <c r="C24" s="81"/>
      <c r="D24" s="100"/>
      <c r="E24" s="10">
        <f t="shared" si="0"/>
        <v>0</v>
      </c>
      <c r="F24" s="10">
        <f t="shared" si="1"/>
        <v>0</v>
      </c>
      <c r="G24" s="95"/>
    </row>
    <row r="25" spans="1:7" x14ac:dyDescent="0.2">
      <c r="A25" s="13" t="s">
        <v>40</v>
      </c>
      <c r="B25" s="54"/>
      <c r="C25" s="81"/>
      <c r="D25" s="100"/>
      <c r="E25" s="10">
        <f t="shared" si="0"/>
        <v>0</v>
      </c>
      <c r="F25" s="10">
        <f t="shared" si="1"/>
        <v>0</v>
      </c>
      <c r="G25" s="95"/>
    </row>
    <row r="26" spans="1:7" x14ac:dyDescent="0.2">
      <c r="A26" s="13" t="s">
        <v>40</v>
      </c>
      <c r="B26" s="54"/>
      <c r="C26" s="81"/>
      <c r="D26" s="100"/>
      <c r="E26" s="10">
        <f t="shared" si="0"/>
        <v>0</v>
      </c>
      <c r="F26" s="10">
        <f t="shared" si="1"/>
        <v>0</v>
      </c>
      <c r="G26" s="95"/>
    </row>
    <row r="27" spans="1:7" x14ac:dyDescent="0.2">
      <c r="A27" s="13" t="s">
        <v>40</v>
      </c>
      <c r="B27" s="54"/>
      <c r="C27" s="81"/>
      <c r="D27" s="100"/>
      <c r="E27" s="10">
        <f t="shared" si="0"/>
        <v>0</v>
      </c>
      <c r="F27" s="10">
        <f t="shared" si="1"/>
        <v>0</v>
      </c>
      <c r="G27" s="95"/>
    </row>
    <row r="28" spans="1:7" x14ac:dyDescent="0.2">
      <c r="A28" s="13" t="s">
        <v>40</v>
      </c>
      <c r="B28" s="54"/>
      <c r="C28" s="81"/>
      <c r="D28" s="100"/>
      <c r="E28" s="10">
        <f>IF(B28&gt;0,IF(D28="R",C28/B28,),)</f>
        <v>0</v>
      </c>
      <c r="F28" s="10">
        <f t="shared" si="1"/>
        <v>0</v>
      </c>
      <c r="G28" s="95"/>
    </row>
    <row r="29" spans="1:7" x14ac:dyDescent="0.2">
      <c r="A29" s="13" t="s">
        <v>40</v>
      </c>
      <c r="B29" s="54"/>
      <c r="C29" s="81"/>
      <c r="D29" s="100"/>
      <c r="E29" s="10">
        <f>IF(B29&gt;0,IF(D29="R",C29/B29,),)</f>
        <v>0</v>
      </c>
      <c r="F29" s="10">
        <f t="shared" si="1"/>
        <v>0</v>
      </c>
      <c r="G29" s="95"/>
    </row>
    <row r="30" spans="1:7" x14ac:dyDescent="0.2">
      <c r="A30" s="13" t="s">
        <v>40</v>
      </c>
      <c r="B30" s="54"/>
      <c r="C30" s="81"/>
      <c r="D30" s="100"/>
      <c r="E30" s="10">
        <f>IF(B30&gt;0,IF(D30="R",C30/B30,),)</f>
        <v>0</v>
      </c>
      <c r="F30" s="10">
        <f t="shared" si="1"/>
        <v>0</v>
      </c>
      <c r="G30" s="95"/>
    </row>
    <row r="31" spans="1:7" x14ac:dyDescent="0.2">
      <c r="A31" s="13" t="s">
        <v>40</v>
      </c>
      <c r="B31" s="54"/>
      <c r="C31" s="81"/>
      <c r="D31" s="100"/>
      <c r="E31" s="10">
        <f>IF(B31&gt;0,IF(D31="R",C31/B31,),)</f>
        <v>0</v>
      </c>
      <c r="F31" s="10">
        <f t="shared" si="1"/>
        <v>0</v>
      </c>
      <c r="G31" s="95"/>
    </row>
    <row r="32" spans="1:7" x14ac:dyDescent="0.2">
      <c r="A32" s="80" t="s">
        <v>68</v>
      </c>
      <c r="B32" s="54"/>
      <c r="C32" s="81"/>
      <c r="D32" s="81"/>
      <c r="E32" s="82">
        <f>SUM(E13:E30)</f>
        <v>0</v>
      </c>
      <c r="F32" s="82"/>
    </row>
    <row r="33" spans="1:6" ht="13.5" thickBot="1" x14ac:dyDescent="0.25">
      <c r="A33" s="76" t="s">
        <v>101</v>
      </c>
      <c r="B33" s="77"/>
      <c r="C33" s="78"/>
      <c r="D33" s="78"/>
      <c r="E33" s="79"/>
      <c r="F33" s="79">
        <f>SUM(F14:F31)</f>
        <v>0</v>
      </c>
    </row>
    <row r="34" spans="1:6" x14ac:dyDescent="0.2">
      <c r="E34" s="41"/>
      <c r="F34" s="41"/>
    </row>
  </sheetData>
  <mergeCells count="1">
    <mergeCell ref="C4:F10"/>
  </mergeCells>
  <phoneticPr fontId="4" type="noConversion"/>
  <pageMargins left="0.75" right="0.75" top="1" bottom="1" header="0.5" footer="0.5"/>
  <pageSetup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7"/>
  <sheetViews>
    <sheetView view="pageLayout" zoomScaleNormal="100" zoomScaleSheetLayoutView="130" workbookViewId="0">
      <selection activeCell="E33" sqref="E33"/>
    </sheetView>
  </sheetViews>
  <sheetFormatPr defaultColWidth="18.5703125" defaultRowHeight="12.75" x14ac:dyDescent="0.2"/>
  <cols>
    <col min="1" max="1" width="64.28515625" style="5" customWidth="1"/>
    <col min="2" max="2" width="17.140625" style="3" customWidth="1"/>
    <col min="3" max="6" width="17.140625" style="2" customWidth="1"/>
  </cols>
  <sheetData>
    <row r="1" spans="1:7" ht="18" x14ac:dyDescent="0.25">
      <c r="A1" s="4" t="s">
        <v>116</v>
      </c>
      <c r="B1" s="4" t="s">
        <v>32</v>
      </c>
    </row>
    <row r="3" spans="1:7" x14ac:dyDescent="0.2">
      <c r="A3" s="90" t="s">
        <v>79</v>
      </c>
      <c r="C3" s="90" t="s">
        <v>102</v>
      </c>
    </row>
    <row r="4" spans="1:7" ht="12.75" customHeight="1" x14ac:dyDescent="0.2">
      <c r="A4" s="55" t="s">
        <v>109</v>
      </c>
      <c r="C4" s="120" t="s">
        <v>111</v>
      </c>
      <c r="D4" s="121"/>
      <c r="E4" s="121"/>
      <c r="F4" s="122"/>
    </row>
    <row r="5" spans="1:7" ht="12.75" customHeight="1" x14ac:dyDescent="0.2">
      <c r="A5" s="47" t="s">
        <v>70</v>
      </c>
      <c r="C5" s="123"/>
      <c r="D5" s="124"/>
      <c r="E5" s="124"/>
      <c r="F5" s="125"/>
    </row>
    <row r="6" spans="1:7" ht="12.75" customHeight="1" x14ac:dyDescent="0.2">
      <c r="A6" s="47" t="s">
        <v>69</v>
      </c>
      <c r="C6" s="123" t="s">
        <v>112</v>
      </c>
      <c r="D6" s="124"/>
      <c r="E6" s="124"/>
      <c r="F6" s="125"/>
    </row>
    <row r="7" spans="1:7" ht="25.5" customHeight="1" x14ac:dyDescent="0.2">
      <c r="A7" s="47" t="s">
        <v>106</v>
      </c>
      <c r="C7" s="123"/>
      <c r="D7" s="124"/>
      <c r="E7" s="124"/>
      <c r="F7" s="125"/>
    </row>
    <row r="8" spans="1:7" ht="25.5" x14ac:dyDescent="0.2">
      <c r="A8" s="47" t="s">
        <v>103</v>
      </c>
      <c r="C8" s="114" t="s">
        <v>110</v>
      </c>
      <c r="D8" s="115"/>
      <c r="E8" s="115"/>
      <c r="F8" s="116"/>
    </row>
    <row r="9" spans="1:7" x14ac:dyDescent="0.2">
      <c r="A9" s="56" t="s">
        <v>104</v>
      </c>
      <c r="C9" s="114"/>
      <c r="D9" s="115"/>
      <c r="E9" s="115"/>
      <c r="F9" s="116"/>
    </row>
    <row r="10" spans="1:7" x14ac:dyDescent="0.2">
      <c r="A10" s="57" t="s">
        <v>105</v>
      </c>
      <c r="B10" s="58"/>
      <c r="C10" s="117"/>
      <c r="D10" s="118"/>
      <c r="E10" s="118"/>
      <c r="F10" s="119"/>
      <c r="G10" s="59"/>
    </row>
    <row r="11" spans="1:7" x14ac:dyDescent="0.2">
      <c r="B11" s="49"/>
      <c r="C11" s="49"/>
      <c r="D11" s="49"/>
      <c r="E11" s="49"/>
      <c r="F11" s="49"/>
      <c r="G11" s="49"/>
    </row>
    <row r="12" spans="1:7" x14ac:dyDescent="0.2">
      <c r="A12" s="7" t="s">
        <v>9</v>
      </c>
      <c r="B12" s="8" t="s">
        <v>8</v>
      </c>
      <c r="C12" s="9" t="s">
        <v>7</v>
      </c>
      <c r="D12" s="9" t="s">
        <v>12</v>
      </c>
      <c r="E12" s="9" t="s">
        <v>80</v>
      </c>
      <c r="F12" s="9" t="s">
        <v>81</v>
      </c>
      <c r="G12" s="9" t="s">
        <v>13</v>
      </c>
    </row>
    <row r="13" spans="1:7" s="6" customFormat="1" ht="38.25" x14ac:dyDescent="0.2">
      <c r="A13" s="7" t="s">
        <v>0</v>
      </c>
      <c r="B13" s="11" t="s">
        <v>2</v>
      </c>
      <c r="C13" s="9" t="s">
        <v>1</v>
      </c>
      <c r="D13" s="12" t="s">
        <v>99</v>
      </c>
      <c r="E13" s="12" t="s">
        <v>3</v>
      </c>
      <c r="F13" s="12" t="s">
        <v>100</v>
      </c>
      <c r="G13" s="12" t="s">
        <v>153</v>
      </c>
    </row>
    <row r="14" spans="1:7" x14ac:dyDescent="0.2">
      <c r="A14" s="13" t="s">
        <v>4</v>
      </c>
      <c r="B14" s="54">
        <v>0</v>
      </c>
      <c r="C14" s="81">
        <v>0</v>
      </c>
      <c r="D14" s="100"/>
      <c r="E14" s="10">
        <f>IF(C14&gt;0,IF(D14="R",C14/B14,),)</f>
        <v>0</v>
      </c>
      <c r="F14" s="10">
        <f>IF(C14&gt;0,IF(D14="C",C14,),)</f>
        <v>0</v>
      </c>
      <c r="G14" s="95"/>
    </row>
    <row r="15" spans="1:7" x14ac:dyDescent="0.2">
      <c r="A15" s="13" t="s">
        <v>4</v>
      </c>
      <c r="B15" s="54">
        <v>0</v>
      </c>
      <c r="C15" s="81">
        <v>0</v>
      </c>
      <c r="D15" s="100"/>
      <c r="E15" s="10">
        <f t="shared" ref="E15:E24" si="0">IF(C15&gt;0,IF(D15="R",C15/B15,),)</f>
        <v>0</v>
      </c>
      <c r="F15" s="10">
        <f t="shared" ref="F15:F24" si="1">IF(C15&gt;0,IF(D15="C",C15,),)</f>
        <v>0</v>
      </c>
      <c r="G15" s="95"/>
    </row>
    <row r="16" spans="1:7" x14ac:dyDescent="0.2">
      <c r="A16" s="13" t="s">
        <v>4</v>
      </c>
      <c r="B16" s="54">
        <v>0</v>
      </c>
      <c r="C16" s="81">
        <v>0</v>
      </c>
      <c r="D16" s="100"/>
      <c r="E16" s="10">
        <f t="shared" si="0"/>
        <v>0</v>
      </c>
      <c r="F16" s="10">
        <f t="shared" si="1"/>
        <v>0</v>
      </c>
      <c r="G16" s="95"/>
    </row>
    <row r="17" spans="1:8" x14ac:dyDescent="0.2">
      <c r="A17" s="13" t="s">
        <v>4</v>
      </c>
      <c r="B17" s="54">
        <v>0</v>
      </c>
      <c r="C17" s="81">
        <v>0</v>
      </c>
      <c r="D17" s="100"/>
      <c r="E17" s="10">
        <f t="shared" si="0"/>
        <v>0</v>
      </c>
      <c r="F17" s="10">
        <f t="shared" si="1"/>
        <v>0</v>
      </c>
      <c r="G17" s="95"/>
    </row>
    <row r="18" spans="1:8" x14ac:dyDescent="0.2">
      <c r="A18" s="13" t="s">
        <v>4</v>
      </c>
      <c r="B18" s="54">
        <v>0</v>
      </c>
      <c r="C18" s="81">
        <v>0</v>
      </c>
      <c r="D18" s="100"/>
      <c r="E18" s="10">
        <f t="shared" si="0"/>
        <v>0</v>
      </c>
      <c r="F18" s="10">
        <f t="shared" si="1"/>
        <v>0</v>
      </c>
      <c r="G18" s="95"/>
    </row>
    <row r="19" spans="1:8" x14ac:dyDescent="0.2">
      <c r="A19" s="13" t="s">
        <v>4</v>
      </c>
      <c r="B19" s="54">
        <v>0</v>
      </c>
      <c r="C19" s="81">
        <v>0</v>
      </c>
      <c r="D19" s="100"/>
      <c r="E19" s="10">
        <f t="shared" si="0"/>
        <v>0</v>
      </c>
      <c r="F19" s="10">
        <f t="shared" si="1"/>
        <v>0</v>
      </c>
      <c r="G19" s="95"/>
    </row>
    <row r="20" spans="1:8" x14ac:dyDescent="0.2">
      <c r="A20" s="13" t="s">
        <v>4</v>
      </c>
      <c r="B20" s="54">
        <v>0</v>
      </c>
      <c r="C20" s="81">
        <v>0</v>
      </c>
      <c r="D20" s="100"/>
      <c r="E20" s="10">
        <f t="shared" si="0"/>
        <v>0</v>
      </c>
      <c r="F20" s="10">
        <f t="shared" si="1"/>
        <v>0</v>
      </c>
      <c r="G20" s="95"/>
    </row>
    <row r="21" spans="1:8" x14ac:dyDescent="0.2">
      <c r="A21" s="13" t="s">
        <v>4</v>
      </c>
      <c r="B21" s="54">
        <v>0</v>
      </c>
      <c r="C21" s="81">
        <v>0</v>
      </c>
      <c r="D21" s="100"/>
      <c r="E21" s="10">
        <f t="shared" si="0"/>
        <v>0</v>
      </c>
      <c r="F21" s="10">
        <f t="shared" si="1"/>
        <v>0</v>
      </c>
      <c r="G21" s="95"/>
    </row>
    <row r="22" spans="1:8" x14ac:dyDescent="0.2">
      <c r="A22" s="13" t="s">
        <v>4</v>
      </c>
      <c r="B22" s="54">
        <v>0</v>
      </c>
      <c r="C22" s="81">
        <v>0</v>
      </c>
      <c r="D22" s="100"/>
      <c r="E22" s="10">
        <f t="shared" si="0"/>
        <v>0</v>
      </c>
      <c r="F22" s="10">
        <f t="shared" si="1"/>
        <v>0</v>
      </c>
      <c r="G22" s="95"/>
    </row>
    <row r="23" spans="1:8" x14ac:dyDescent="0.2">
      <c r="A23" s="13" t="s">
        <v>4</v>
      </c>
      <c r="B23" s="54">
        <v>0</v>
      </c>
      <c r="C23" s="81">
        <v>0</v>
      </c>
      <c r="D23" s="100"/>
      <c r="E23" s="10">
        <f t="shared" si="0"/>
        <v>0</v>
      </c>
      <c r="F23" s="10">
        <f t="shared" si="1"/>
        <v>0</v>
      </c>
      <c r="G23" s="95"/>
    </row>
    <row r="24" spans="1:8" x14ac:dyDescent="0.2">
      <c r="A24" s="13" t="s">
        <v>4</v>
      </c>
      <c r="B24" s="54">
        <v>0</v>
      </c>
      <c r="C24" s="81">
        <v>0</v>
      </c>
      <c r="D24" s="100"/>
      <c r="E24" s="10">
        <f t="shared" si="0"/>
        <v>0</v>
      </c>
      <c r="F24" s="10">
        <f t="shared" si="1"/>
        <v>0</v>
      </c>
      <c r="G24" s="95"/>
    </row>
    <row r="25" spans="1:8" x14ac:dyDescent="0.2">
      <c r="A25" s="80" t="s">
        <v>66</v>
      </c>
      <c r="B25" s="54"/>
      <c r="C25" s="81"/>
      <c r="D25" s="81"/>
      <c r="E25" s="82">
        <f>SUM(E14:E24)</f>
        <v>0</v>
      </c>
      <c r="F25" s="82"/>
      <c r="G25" s="97"/>
      <c r="H25" s="96"/>
    </row>
    <row r="26" spans="1:8" ht="13.5" thickBot="1" x14ac:dyDescent="0.25">
      <c r="A26" s="76" t="s">
        <v>101</v>
      </c>
      <c r="B26" s="77"/>
      <c r="C26" s="78"/>
      <c r="D26" s="78"/>
      <c r="E26" s="79"/>
      <c r="F26" s="79">
        <f>SUM(F14:F24)</f>
        <v>0</v>
      </c>
      <c r="G26" s="98"/>
    </row>
    <row r="27" spans="1:8" x14ac:dyDescent="0.2">
      <c r="E27" s="41"/>
      <c r="F27" s="41"/>
    </row>
  </sheetData>
  <mergeCells count="3">
    <mergeCell ref="C8:F10"/>
    <mergeCell ref="C4:F5"/>
    <mergeCell ref="C6:F7"/>
  </mergeCells>
  <phoneticPr fontId="4" type="noConversion"/>
  <pageMargins left="0.75" right="0.75" top="1" bottom="1" header="0.5" footer="0.5"/>
  <pageSetup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1"/>
  <sheetViews>
    <sheetView tabSelected="1" view="pageLayout" zoomScaleNormal="100" workbookViewId="0">
      <selection activeCell="B25" sqref="B25"/>
    </sheetView>
  </sheetViews>
  <sheetFormatPr defaultColWidth="18.5703125" defaultRowHeight="12.75" x14ac:dyDescent="0.2"/>
  <cols>
    <col min="1" max="1" width="64.28515625" style="5" customWidth="1"/>
    <col min="2" max="2" width="17.140625" style="3" customWidth="1"/>
    <col min="3" max="4" width="17.140625" style="2" customWidth="1"/>
    <col min="5" max="6" width="17.140625" customWidth="1"/>
  </cols>
  <sheetData>
    <row r="1" spans="1:3" ht="18" x14ac:dyDescent="0.25">
      <c r="A1" s="4" t="s">
        <v>84</v>
      </c>
      <c r="C1" s="4"/>
    </row>
    <row r="2" spans="1:3" ht="15.75" x14ac:dyDescent="0.25">
      <c r="A2" s="94" t="s">
        <v>151</v>
      </c>
    </row>
    <row r="3" spans="1:3" x14ac:dyDescent="0.2">
      <c r="A3" s="19"/>
    </row>
    <row r="4" spans="1:3" x14ac:dyDescent="0.2">
      <c r="A4" s="90" t="s">
        <v>79</v>
      </c>
    </row>
    <row r="5" spans="1:3" ht="25.5" customHeight="1" x14ac:dyDescent="0.2">
      <c r="A5" s="55" t="s">
        <v>75</v>
      </c>
    </row>
    <row r="6" spans="1:3" ht="25.5" x14ac:dyDescent="0.2">
      <c r="A6" s="47" t="s">
        <v>67</v>
      </c>
    </row>
    <row r="8" spans="1:3" ht="13.5" thickBot="1" x14ac:dyDescent="0.25"/>
    <row r="9" spans="1:3" ht="13.5" thickBot="1" x14ac:dyDescent="0.25">
      <c r="A9" s="42" t="s">
        <v>65</v>
      </c>
      <c r="B9" s="43">
        <f>'Table 3 Replacement Expenses'!E32+'Table 4 Future Improv. Expenses'!E25</f>
        <v>0</v>
      </c>
    </row>
    <row r="10" spans="1:3" ht="13.5" thickBot="1" x14ac:dyDescent="0.25"/>
    <row r="11" spans="1:3" ht="13.5" thickBot="1" x14ac:dyDescent="0.25">
      <c r="A11" s="42" t="s">
        <v>101</v>
      </c>
      <c r="B11" s="43">
        <f>'Table 3 Replacement Expenses'!F33+'Table 4 Future Improv. Expenses'!F26</f>
        <v>0</v>
      </c>
    </row>
  </sheetData>
  <pageMargins left="0.75" right="0.75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Asset Management Team</vt:lpstr>
      <vt:lpstr>Sheet1</vt:lpstr>
      <vt:lpstr>Table 1 Asset Inventory</vt:lpstr>
      <vt:lpstr>Table 2 Asset Rating</vt:lpstr>
      <vt:lpstr>Table 3 Replacement Expenses</vt:lpstr>
      <vt:lpstr>Table 4 Future Improv. Expenses</vt:lpstr>
      <vt:lpstr>Table 5 Total Reserve Required</vt:lpstr>
      <vt:lpstr>'Asset Management Team'!Print_Area</vt:lpstr>
      <vt:lpstr>'Table 2 Asset Rating'!Print_Area</vt:lpstr>
      <vt:lpstr>'Table 3 Replacement Expenses'!Print_Area</vt:lpstr>
      <vt:lpstr>'Table 4 Future Improv. Expenses'!Print_Area</vt:lpstr>
      <vt:lpstr>'Table 5 Total Reserve Required'!Print_Area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Environmental Quality</dc:creator>
  <cp:lastModifiedBy>Jones, Joanie</cp:lastModifiedBy>
  <cp:lastPrinted>2018-07-10T19:05:10Z</cp:lastPrinted>
  <dcterms:created xsi:type="dcterms:W3CDTF">2005-05-31T16:41:39Z</dcterms:created>
  <dcterms:modified xsi:type="dcterms:W3CDTF">2018-07-17T19:22:40Z</dcterms:modified>
</cp:coreProperties>
</file>