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esearch&amp;Analysis\Users\Jordan\Reports\2018 Financial Aid Report\"/>
    </mc:Choice>
  </mc:AlternateContent>
  <bookViews>
    <workbookView xWindow="0" yWindow="0" windowWidth="15330" windowHeight="4635"/>
  </bookViews>
  <sheets>
    <sheet name="Data Notes and Definitions" sheetId="2" r:id="rId1"/>
    <sheet name="FAFSA Statistics" sheetId="3" r:id="rId2"/>
    <sheet name="Fiscal Summary" sheetId="1" r:id="rId3"/>
    <sheet name="Award Summary" sheetId="4" r:id="rId4"/>
    <sheet name="Dollars by Institution" sheetId="5" r:id="rId5"/>
    <sheet name="Recipients by Institution" sheetId="6" r:id="rId6"/>
    <sheet name="Mean Award by Institution" sheetId="7" r:id="rId7"/>
    <sheet name="Teaching Stipends" sheetId="8" r:id="rId8"/>
  </sheets>
  <definedNames>
    <definedName name="_xlnm._FilterDatabase" localSheetId="2" hidden="1">'Fiscal Summary'!$BP$1:$BQ$1</definedName>
    <definedName name="_xlnm.Print_Area" localSheetId="4">'Dollars by Institution'!$A$1:$J$75</definedName>
    <definedName name="_xlnm.Print_Area" localSheetId="2">'Fiscal Summary'!$A$1:$I$50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8" l="1"/>
  <c r="D10" i="8"/>
  <c r="D8" i="8"/>
  <c r="D4" i="8"/>
  <c r="D5" i="8"/>
  <c r="D3" i="8"/>
  <c r="C18" i="4" l="1"/>
  <c r="D18" i="4"/>
  <c r="E18" i="4"/>
  <c r="F18" i="4"/>
  <c r="G18" i="4"/>
  <c r="H18" i="4"/>
  <c r="I18" i="4"/>
  <c r="J18" i="4"/>
  <c r="K18" i="4"/>
  <c r="L18" i="4"/>
  <c r="K20" i="4" l="1"/>
  <c r="L20" i="4"/>
  <c r="H18" i="1" l="1"/>
  <c r="I6" i="1" s="1"/>
  <c r="I4" i="1"/>
  <c r="I17" i="1"/>
  <c r="I15" i="1"/>
  <c r="I14" i="1"/>
  <c r="I13" i="1"/>
  <c r="I11" i="1"/>
  <c r="I10" i="1"/>
  <c r="I9" i="1"/>
  <c r="I8" i="1"/>
  <c r="I7" i="1"/>
  <c r="I5" i="1" l="1"/>
  <c r="I12" i="1"/>
  <c r="I16" i="1"/>
  <c r="CB21" i="3" l="1"/>
  <c r="CA14" i="3"/>
  <c r="CB14" i="3"/>
  <c r="CA15" i="3"/>
  <c r="CB15" i="3"/>
  <c r="CA16" i="3"/>
  <c r="CB16" i="3"/>
  <c r="CA17" i="3"/>
  <c r="CB17" i="3"/>
  <c r="CA18" i="3"/>
  <c r="CB18" i="3"/>
  <c r="CA19" i="3"/>
  <c r="CB19" i="3"/>
  <c r="CA20" i="3"/>
  <c r="CB20" i="3"/>
  <c r="CA21" i="3"/>
  <c r="BZ15" i="3"/>
  <c r="BZ16" i="3"/>
  <c r="BZ17" i="3"/>
  <c r="BZ18" i="3"/>
  <c r="BZ19" i="3"/>
  <c r="BZ20" i="3"/>
  <c r="BZ21" i="3"/>
  <c r="BZ14" i="3"/>
  <c r="J31" i="3"/>
  <c r="J30" i="3"/>
  <c r="J29" i="3"/>
  <c r="J28" i="3"/>
  <c r="J27" i="3"/>
  <c r="J26" i="3"/>
  <c r="J25" i="3"/>
  <c r="J24" i="3"/>
  <c r="J21" i="3"/>
  <c r="J20" i="3"/>
  <c r="J19" i="3"/>
  <c r="J18" i="3"/>
  <c r="J17" i="3"/>
  <c r="J15" i="3"/>
  <c r="J14" i="3"/>
  <c r="J11" i="3"/>
  <c r="J10" i="3"/>
  <c r="J9" i="3"/>
  <c r="J8" i="3"/>
  <c r="J7" i="3"/>
  <c r="J6" i="3"/>
  <c r="J5" i="3"/>
  <c r="J4" i="3"/>
  <c r="J16" i="3"/>
  <c r="I4" i="3"/>
  <c r="C4" i="1" l="1"/>
  <c r="F18" i="1"/>
  <c r="C17" i="1"/>
  <c r="C16" i="1"/>
  <c r="C14" i="1"/>
  <c r="C13" i="1"/>
  <c r="C12" i="1"/>
  <c r="C11" i="1"/>
  <c r="C9" i="1"/>
  <c r="C8" i="1"/>
  <c r="C7" i="1"/>
  <c r="C6" i="1"/>
  <c r="C5" i="1"/>
  <c r="E17" i="1"/>
  <c r="E16" i="1"/>
  <c r="E14" i="1"/>
  <c r="E13" i="1"/>
  <c r="E12" i="1"/>
  <c r="E11" i="1"/>
  <c r="E9" i="1"/>
  <c r="E8" i="1"/>
  <c r="E7" i="1"/>
  <c r="E6" i="1"/>
  <c r="E5" i="1"/>
  <c r="E4" i="1"/>
  <c r="I31" i="3" l="1"/>
  <c r="I30" i="3"/>
  <c r="I29" i="3"/>
  <c r="I28" i="3"/>
  <c r="I27" i="3"/>
  <c r="I26" i="3"/>
  <c r="I25" i="3"/>
  <c r="I24" i="3"/>
  <c r="I21" i="3"/>
  <c r="I20" i="3"/>
  <c r="I19" i="3"/>
  <c r="I18" i="3"/>
  <c r="I17" i="3"/>
  <c r="I16" i="3"/>
  <c r="I15" i="3"/>
  <c r="I14" i="3"/>
  <c r="I11" i="3"/>
  <c r="I10" i="3"/>
  <c r="I9" i="3"/>
  <c r="I8" i="3"/>
  <c r="I7" i="3"/>
  <c r="I5" i="3"/>
  <c r="I6" i="3"/>
  <c r="I20" i="4" l="1"/>
  <c r="H20" i="4"/>
  <c r="G20" i="4"/>
  <c r="F20" i="4"/>
  <c r="E20" i="4"/>
  <c r="D20" i="4"/>
  <c r="J20" i="4"/>
  <c r="C20" i="4"/>
  <c r="G17" i="1" l="1"/>
  <c r="G12" i="1"/>
  <c r="G7" i="1"/>
  <c r="G11" i="1"/>
  <c r="G13" i="1"/>
  <c r="G16" i="1"/>
  <c r="G6" i="1"/>
  <c r="G8" i="1"/>
  <c r="G14" i="1"/>
  <c r="G9" i="1"/>
  <c r="G5" i="1"/>
  <c r="G4" i="1"/>
</calcChain>
</file>

<file path=xl/sharedStrings.xml><?xml version="1.0" encoding="utf-8"?>
<sst xmlns="http://schemas.openxmlformats.org/spreadsheetml/2006/main" count="676" uniqueCount="159">
  <si>
    <t>FY 2015</t>
  </si>
  <si>
    <t>FY 2016</t>
  </si>
  <si>
    <t>Expenditures</t>
  </si>
  <si>
    <t>Higher Education Award</t>
  </si>
  <si>
    <t>Freedom of Choice</t>
  </si>
  <si>
    <t>Adult Student Grant</t>
  </si>
  <si>
    <t>Minority Teacher Stipend</t>
  </si>
  <si>
    <t>Minority Teacher Scholarship</t>
  </si>
  <si>
    <t>High Needs Stipend</t>
  </si>
  <si>
    <t>Primary Care</t>
  </si>
  <si>
    <t>Total Programs</t>
  </si>
  <si>
    <t>Source: Peoplesoft (State Accounting System)</t>
  </si>
  <si>
    <t>% of total</t>
  </si>
  <si>
    <t>EARN Indiana</t>
  </si>
  <si>
    <t>Mitch Daniels Early Graduation</t>
  </si>
  <si>
    <t>National Guard</t>
  </si>
  <si>
    <t>21st Century Scholars</t>
  </si>
  <si>
    <t>Data Notes and Definitions</t>
  </si>
  <si>
    <t xml:space="preserve">For additional information about Indiana student financial aid programs and eligibility criteria, please visit: http://www.in.gov/che/4498.htm# </t>
  </si>
  <si>
    <t>Male</t>
  </si>
  <si>
    <t>Female</t>
  </si>
  <si>
    <t>Dependent</t>
  </si>
  <si>
    <t>Independent</t>
  </si>
  <si>
    <t>Married</t>
  </si>
  <si>
    <t>1st Generation Student</t>
  </si>
  <si>
    <t>Pell Eligible</t>
  </si>
  <si>
    <t>1 Yr</t>
  </si>
  <si>
    <t>Institution Type</t>
  </si>
  <si>
    <t>Frank O'Bannon Total</t>
  </si>
  <si>
    <t>21st</t>
  </si>
  <si>
    <t>2 Year Public</t>
  </si>
  <si>
    <t>4 Year Public</t>
  </si>
  <si>
    <t>Private</t>
  </si>
  <si>
    <t>Proprietary</t>
  </si>
  <si>
    <t>All Awards</t>
  </si>
  <si>
    <t xml:space="preserve">CVO </t>
  </si>
  <si>
    <t>Mitch Daniels Early Graduation Scholarship</t>
  </si>
  <si>
    <t>Awards</t>
  </si>
  <si>
    <t>Students</t>
  </si>
  <si>
    <t>Mean</t>
  </si>
  <si>
    <t>Contract-for-Space</t>
  </si>
  <si>
    <t>Institution</t>
  </si>
  <si>
    <t>Any Award</t>
  </si>
  <si>
    <t>CVO</t>
  </si>
  <si>
    <t>Ancilla College</t>
  </si>
  <si>
    <t>Anderson University</t>
  </si>
  <si>
    <t>Ball State University</t>
  </si>
  <si>
    <t>Bethel College</t>
  </si>
  <si>
    <t>Butler University</t>
  </si>
  <si>
    <t>Crossroads Bible College</t>
  </si>
  <si>
    <t>DePauw University</t>
  </si>
  <si>
    <t>Earlham College</t>
  </si>
  <si>
    <t>Fortis College</t>
  </si>
  <si>
    <t>Franklin College</t>
  </si>
  <si>
    <t>Goshen College</t>
  </si>
  <si>
    <t>Grace College</t>
  </si>
  <si>
    <t>Hanover College</t>
  </si>
  <si>
    <t>Holy Cross College</t>
  </si>
  <si>
    <t>Huntington University</t>
  </si>
  <si>
    <t>Indiana Institute of Technology</t>
  </si>
  <si>
    <t>Indiana State University</t>
  </si>
  <si>
    <t>Indiana Wesleyan University</t>
  </si>
  <si>
    <t>Lincoln College of Technology</t>
  </si>
  <si>
    <t>Manchester University</t>
  </si>
  <si>
    <t>Marian University</t>
  </si>
  <si>
    <t>Martin University</t>
  </si>
  <si>
    <t>Northern Kentucky University</t>
  </si>
  <si>
    <t>Oakland City University</t>
  </si>
  <si>
    <t>Rose-Hulman Institute of Technology</t>
  </si>
  <si>
    <t>Saint Mary's College</t>
  </si>
  <si>
    <t>Saint Mary-Of-The-Woods College</t>
  </si>
  <si>
    <t>Trine University</t>
  </si>
  <si>
    <t>University of Cincinnati</t>
  </si>
  <si>
    <t>University of Evansville</t>
  </si>
  <si>
    <t>University of Indianapolis</t>
  </si>
  <si>
    <t>University of Notre Dame</t>
  </si>
  <si>
    <t>University of Saint Francis</t>
  </si>
  <si>
    <t>University of Southern Indiana</t>
  </si>
  <si>
    <t>Valparaiso University</t>
  </si>
  <si>
    <t>Vincennes University</t>
  </si>
  <si>
    <t>Wabash College</t>
  </si>
  <si>
    <t>WGU Indiana</t>
  </si>
  <si>
    <t>CVO*</t>
  </si>
  <si>
    <t>2) Frank O'Bannon is composed of the Higher Education Award (HEA) and the Freedom of Choice Award (FOC). National Guard grants include the National Guard Supplemental Grant (NGS) and the National Guard Extension Scholarship (NGE).</t>
  </si>
  <si>
    <t>3) CVO (Children of Veterans and Officers) provides tutition and fee assistance to the the children of deceased or diabled veterans, Purple Heart recipients or wounded veterans, the child or spouse of Indiana National Guard or public safety officers killed in the line of duty, Indiana Purple Heart recipients. CVO also covers book payments for students who are former students of Morton Memorial High School or who are former residents of the Indiana Soldiers' and Sailors' Children's Home.</t>
  </si>
  <si>
    <t>* Children of Veterans and Public Safety Officers; provides tutition and fee assistance to the the children of deceased or diabled veterans, Purple Heart recipients or wounded veterans, the child or spouse of Indiana National Guard or public safety officers killed in the line of duty, Indiana Purple Heart recipients. CVO also includes book payments to students who are former students of Morton Memorial High School or who are former residents of the Indiana Soldiers' and Sailors' Children's Home.</t>
  </si>
  <si>
    <t>Total*</t>
  </si>
  <si>
    <t>*Student counts in the total row are unduplicated and will therefore not equal the sum of student counts by institution type.</t>
  </si>
  <si>
    <t>FY 2017</t>
  </si>
  <si>
    <t>Source: CHE ScholarTrack</t>
  </si>
  <si>
    <t>Brown Mackie College – Fort Wayne</t>
  </si>
  <si>
    <t>Brown Mackie College – Indianapolis</t>
  </si>
  <si>
    <t>Brown Mackie College – Merrillville</t>
  </si>
  <si>
    <t>Brown Mackie College – South Bend</t>
  </si>
  <si>
    <t>Calumet College of St. Joseph</t>
  </si>
  <si>
    <t>Contract for Space</t>
  </si>
  <si>
    <t>Indiana University Bloomington</t>
  </si>
  <si>
    <t>Indiana University East</t>
  </si>
  <si>
    <t>Indiana University Kokomo</t>
  </si>
  <si>
    <t>Indiana University Northwest</t>
  </si>
  <si>
    <t>Indiana University South Bend</t>
  </si>
  <si>
    <t>Indiana University Southeast</t>
  </si>
  <si>
    <t>Ivy Tech Community College</t>
  </si>
  <si>
    <t>Purdue University Northwest – Westville Campus</t>
  </si>
  <si>
    <t>Purdue University West Lafayette</t>
  </si>
  <si>
    <t>Saint Elizabeth School of Nursing</t>
  </si>
  <si>
    <t>Taylor University</t>
  </si>
  <si>
    <t>The Art Institute of Indianapolis</t>
  </si>
  <si>
    <t>Frank O'Bannon</t>
  </si>
  <si>
    <t>Note: Statistics based on latest application transaction received</t>
  </si>
  <si>
    <t>ALL FILERS</t>
  </si>
  <si>
    <t>5 Yr</t>
  </si>
  <si>
    <t>Single</t>
  </si>
  <si>
    <t>Sources: CHE ScholarTrack and Previous  Financial Aid Reports</t>
  </si>
  <si>
    <t>FISCAL SUMMARY</t>
  </si>
  <si>
    <t>FAFSA YEAR</t>
  </si>
  <si>
    <t>FY 2018</t>
  </si>
  <si>
    <t>American National University -- South Bend</t>
  </si>
  <si>
    <t>Chamberlain University -- Indianapolis</t>
  </si>
  <si>
    <t>DeVry University -- Merrillville</t>
  </si>
  <si>
    <t>Harrison College -- Anderson</t>
  </si>
  <si>
    <t>Harrison College -- Columbus</t>
  </si>
  <si>
    <t>Harrison College -- Evansville</t>
  </si>
  <si>
    <t>Harrison College -- Fort Wayne</t>
  </si>
  <si>
    <t>Harrison College -- Indianapolis</t>
  </si>
  <si>
    <t>Harrison College -- Indianapolis East</t>
  </si>
  <si>
    <t>Harrison College -- Indianapolis Northwest</t>
  </si>
  <si>
    <t>Harrison College -- Lafayette</t>
  </si>
  <si>
    <t>Harrison College -- Terre Haute</t>
  </si>
  <si>
    <t>Indiana University--Purdue University Columbus</t>
  </si>
  <si>
    <t>Indiana University--Purdue University Indianapolis</t>
  </si>
  <si>
    <t>International Business College -- Indianapolis</t>
  </si>
  <si>
    <t>National American University -- Indianapolis</t>
  </si>
  <si>
    <t>Purdue University Fort Wayne</t>
  </si>
  <si>
    <t>Purdue University Northwest</t>
  </si>
  <si>
    <t>Category</t>
  </si>
  <si>
    <t>Population Size</t>
  </si>
  <si>
    <t>All Filers</t>
  </si>
  <si>
    <t>O'Bannon Recipients</t>
  </si>
  <si>
    <t>Scholars</t>
  </si>
  <si>
    <t>21st CENTURY SCHOLARS</t>
  </si>
  <si>
    <t>FRANK O'BANNON GRANT</t>
  </si>
  <si>
    <t>FAFSA DEMOGRAPHICS 2017-18 FILERS &amp; RECIPIENTS</t>
  </si>
  <si>
    <t>Workforce Ready Grant</t>
  </si>
  <si>
    <t>N/A</t>
  </si>
  <si>
    <t>Next Generation Hoosier Educators Scholarship</t>
  </si>
  <si>
    <t>NOTE: 
Amounts in this table are based on payments and refunds that occurred within the fiscal year. Amounts in this table may not equal totals presented elsewhere in this report, which are based on the dates of institutions' requests for payment and do not include refunds from prior-year claims.</t>
  </si>
  <si>
    <t>International Business College</t>
  </si>
  <si>
    <t>FINANCIAL AID SUMMARY for FY 2018</t>
  </si>
  <si>
    <t>NOTE: 
Amounts in this table are based on requests for payment and refunds that occurred during FY 2018. Refunds arising from prior-year claims are not included. As such, amounts in this table may not equal totals presented in the fiscal summary, which are based on the dates payments were actually made and include all refunds to the state.</t>
  </si>
  <si>
    <t>1) All award dollars and award amounts are listed at the institution to which they were paid. Expenditures are based on total of award claim requests and related claims made within the fiscal year.</t>
  </si>
  <si>
    <t>4) Workforce Ready Grant is limited to funds paid to students enrolled in eligible credit-bearing programs.</t>
  </si>
  <si>
    <t>Student Teaching Stipend for High-Need Fields</t>
  </si>
  <si>
    <t>Fall 2017</t>
  </si>
  <si>
    <t>Spring 2018</t>
  </si>
  <si>
    <t>Overall</t>
  </si>
  <si>
    <t>Recipients</t>
  </si>
  <si>
    <t>Average Award</t>
  </si>
  <si>
    <t>Earline S. Rogers Student Teaching Stipend for Minorities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</si>
</sst>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sz val="12"/>
      <color theme="1"/>
      <name val="Calibri"/>
      <family val="2"/>
      <scheme val="minor"/>
    </font>
    <font>
      <sz val="10"/>
      <color theme="1"/>
      <name val="Calibri"/>
      <family val="2"/>
      <scheme val="minor"/>
    </font>
    <font>
      <sz val="18"/>
      <color theme="4"/>
      <name val="Calibri"/>
      <family val="2"/>
      <scheme val="minor"/>
    </font>
    <font>
      <sz val="14"/>
      <color theme="0"/>
      <name val="Calibri"/>
      <family val="2"/>
      <scheme val="minor"/>
    </font>
    <font>
      <sz val="11"/>
      <color theme="1"/>
      <name val="Calibri"/>
      <family val="2"/>
    </font>
    <font>
      <sz val="18"/>
      <color rgb="FFFFFFFF"/>
      <name val="Calibri"/>
      <family val="2"/>
    </font>
    <font>
      <b/>
      <sz val="11"/>
      <color rgb="FF000000"/>
      <name val="Calibri"/>
      <family val="2"/>
    </font>
    <font>
      <sz val="12"/>
      <color theme="0"/>
      <name val="Calibri"/>
      <family val="2"/>
      <scheme val="minor"/>
    </font>
    <font>
      <sz val="10"/>
      <color theme="1"/>
      <name val="Calibri"/>
      <family val="2"/>
    </font>
    <font>
      <b/>
      <sz val="12"/>
      <color theme="4"/>
      <name val="Calibri"/>
      <family val="2"/>
      <scheme val="minor"/>
    </font>
    <font>
      <b/>
      <sz val="12"/>
      <color theme="7"/>
      <name val="Calibri"/>
      <family val="2"/>
      <scheme val="minor"/>
    </font>
    <font>
      <b/>
      <sz val="12"/>
      <color theme="5"/>
      <name val="Calibri"/>
      <family val="2"/>
      <scheme val="minor"/>
    </font>
    <font>
      <b/>
      <sz val="11"/>
      <color rgb="FFC00000"/>
      <name val="Calibri"/>
      <family val="2"/>
    </font>
    <font>
      <sz val="11"/>
      <color rgb="FF000000"/>
      <name val="Calibri"/>
      <family val="2"/>
    </font>
    <font>
      <sz val="11"/>
      <name val="Calibri"/>
      <family val="2"/>
    </font>
  </fonts>
  <fills count="1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bgColor rgb="FF000000"/>
      </patternFill>
    </fill>
    <fill>
      <patternFill patternType="solid">
        <fgColor theme="7" tint="0.59999389629810485"/>
        <bgColor indexed="64"/>
      </patternFill>
    </fill>
    <fill>
      <patternFill patternType="solid">
        <fgColor theme="6" tint="0.39997558519241921"/>
        <bgColor indexed="64"/>
      </patternFill>
    </fill>
    <fill>
      <patternFill patternType="solid">
        <fgColor rgb="FFE7E6E6"/>
        <bgColor rgb="FF000000"/>
      </patternFill>
    </fill>
    <fill>
      <patternFill patternType="solid">
        <fgColor theme="2"/>
        <bgColor indexed="64"/>
      </patternFill>
    </fill>
    <fill>
      <patternFill patternType="solid">
        <fgColor theme="2"/>
        <bgColor rgb="FF000000"/>
      </patternFill>
    </fill>
  </fills>
  <borders count="17">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right style="thin">
        <color indexed="64"/>
      </right>
      <top style="medium">
        <color indexed="64"/>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38">
    <xf numFmtId="0" fontId="0" fillId="0" borderId="0" xfId="0"/>
    <xf numFmtId="0" fontId="0" fillId="2" borderId="0" xfId="0" applyFill="1"/>
    <xf numFmtId="164" fontId="2" fillId="3" borderId="9" xfId="0" applyNumberFormat="1" applyFont="1" applyFill="1" applyBorder="1"/>
    <xf numFmtId="10" fontId="3" fillId="3" borderId="9" xfId="1" applyNumberFormat="1" applyFont="1" applyFill="1" applyBorder="1" applyAlignment="1">
      <alignment horizontal="center"/>
    </xf>
    <xf numFmtId="10" fontId="3" fillId="3" borderId="9" xfId="1" applyNumberFormat="1" applyFont="1" applyFill="1" applyBorder="1"/>
    <xf numFmtId="0" fontId="0" fillId="3" borderId="0" xfId="0" applyFill="1"/>
    <xf numFmtId="0" fontId="11" fillId="8" borderId="6" xfId="0" applyFont="1" applyFill="1" applyBorder="1" applyAlignment="1">
      <alignment horizontal="center" wrapText="1"/>
    </xf>
    <xf numFmtId="0" fontId="9" fillId="8" borderId="6" xfId="0" applyFont="1" applyFill="1" applyBorder="1" applyAlignment="1">
      <alignment wrapText="1"/>
    </xf>
    <xf numFmtId="164" fontId="11" fillId="8" borderId="6" xfId="0" applyNumberFormat="1" applyFont="1" applyFill="1" applyBorder="1" applyAlignment="1">
      <alignment horizontal="center" wrapText="1"/>
    </xf>
    <xf numFmtId="0" fontId="9" fillId="8" borderId="0" xfId="0" applyNumberFormat="1" applyFont="1" applyFill="1" applyBorder="1" applyAlignment="1"/>
    <xf numFmtId="164" fontId="9" fillId="8" borderId="0" xfId="0" applyNumberFormat="1" applyFont="1" applyFill="1" applyBorder="1"/>
    <xf numFmtId="0" fontId="9" fillId="8" borderId="0" xfId="2" applyNumberFormat="1" applyFont="1" applyFill="1" applyBorder="1" applyAlignment="1"/>
    <xf numFmtId="166" fontId="9" fillId="8" borderId="0" xfId="2" applyNumberFormat="1" applyFont="1" applyFill="1" applyBorder="1"/>
    <xf numFmtId="0" fontId="9" fillId="8" borderId="6" xfId="0" applyNumberFormat="1" applyFont="1" applyFill="1" applyBorder="1" applyAlignment="1"/>
    <xf numFmtId="164" fontId="9" fillId="8" borderId="6" xfId="0" applyNumberFormat="1" applyFont="1" applyFill="1" applyBorder="1"/>
    <xf numFmtId="164" fontId="9" fillId="8" borderId="14" xfId="0" applyNumberFormat="1" applyFont="1" applyFill="1" applyBorder="1" applyAlignment="1">
      <alignment horizontal="right"/>
    </xf>
    <xf numFmtId="164" fontId="0" fillId="0" borderId="0" xfId="0" applyNumberFormat="1"/>
    <xf numFmtId="166" fontId="0" fillId="0" borderId="0" xfId="2" applyNumberFormat="1" applyFont="1"/>
    <xf numFmtId="0" fontId="7" fillId="2" borderId="1" xfId="0" applyFont="1" applyFill="1" applyBorder="1"/>
    <xf numFmtId="0" fontId="2" fillId="3" borderId="9" xfId="0" applyFont="1" applyFill="1" applyBorder="1" applyAlignment="1">
      <alignment horizontal="right"/>
    </xf>
    <xf numFmtId="0" fontId="0" fillId="2" borderId="0" xfId="0" applyFill="1" applyAlignment="1">
      <alignment vertical="center" wrapText="1"/>
    </xf>
    <xf numFmtId="0" fontId="0" fillId="0" borderId="0" xfId="0" applyAlignment="1">
      <alignment vertical="center" wrapText="1"/>
    </xf>
    <xf numFmtId="0" fontId="0" fillId="0" borderId="0" xfId="0" applyAlignment="1">
      <alignment horizontal="center"/>
    </xf>
    <xf numFmtId="164" fontId="0" fillId="0" borderId="0" xfId="0" applyNumberFormat="1" applyAlignment="1">
      <alignment horizontal="center"/>
    </xf>
    <xf numFmtId="0" fontId="0" fillId="2" borderId="0" xfId="0" applyFill="1" applyAlignment="1">
      <alignment horizontal="right"/>
    </xf>
    <xf numFmtId="164" fontId="0" fillId="0" borderId="0" xfId="0" applyNumberFormat="1" applyAlignment="1">
      <alignment horizontal="left"/>
    </xf>
    <xf numFmtId="164" fontId="0" fillId="0" borderId="0" xfId="0" applyNumberFormat="1" applyAlignment="1">
      <alignment horizontal="right"/>
    </xf>
    <xf numFmtId="166" fontId="0" fillId="0" borderId="0" xfId="2" applyNumberFormat="1" applyFont="1" applyAlignment="1">
      <alignment horizontal="right"/>
    </xf>
    <xf numFmtId="166" fontId="0" fillId="0" borderId="0" xfId="2" applyNumberFormat="1" applyFont="1" applyAlignment="1">
      <alignment horizontal="center"/>
    </xf>
    <xf numFmtId="0" fontId="13" fillId="2" borderId="0" xfId="0" applyFont="1" applyFill="1" applyBorder="1"/>
    <xf numFmtId="0" fontId="0" fillId="3" borderId="0" xfId="0" applyFill="1" applyAlignment="1">
      <alignment horizontal="center"/>
    </xf>
    <xf numFmtId="0" fontId="5" fillId="2" borderId="0" xfId="0" applyFont="1" applyFill="1"/>
    <xf numFmtId="166" fontId="0" fillId="2" borderId="0" xfId="0" applyNumberFormat="1" applyFill="1"/>
    <xf numFmtId="9" fontId="0" fillId="7" borderId="0" xfId="0" applyNumberFormat="1" applyFill="1" applyAlignment="1">
      <alignment horizontal="center"/>
    </xf>
    <xf numFmtId="9" fontId="14" fillId="7" borderId="0" xfId="0" applyNumberFormat="1" applyFont="1" applyFill="1" applyAlignment="1">
      <alignment horizontal="center"/>
    </xf>
    <xf numFmtId="165" fontId="6" fillId="7" borderId="0" xfId="0" applyNumberFormat="1" applyFont="1" applyFill="1" applyAlignment="1">
      <alignment horizontal="center"/>
    </xf>
    <xf numFmtId="9" fontId="0" fillId="2" borderId="0" xfId="0" applyNumberFormat="1" applyFill="1" applyAlignment="1">
      <alignment horizontal="center"/>
    </xf>
    <xf numFmtId="9" fontId="14" fillId="2" borderId="0" xfId="0" applyNumberFormat="1" applyFont="1" applyFill="1" applyAlignment="1">
      <alignment horizontal="center"/>
    </xf>
    <xf numFmtId="165" fontId="6" fillId="2" borderId="0" xfId="0" applyNumberFormat="1" applyFont="1" applyFill="1" applyAlignment="1">
      <alignment horizontal="center"/>
    </xf>
    <xf numFmtId="0" fontId="0" fillId="5" borderId="0" xfId="0" applyFill="1" applyAlignment="1">
      <alignment horizontal="right"/>
    </xf>
    <xf numFmtId="0" fontId="0" fillId="5" borderId="0" xfId="0" applyFill="1" applyAlignment="1">
      <alignment horizontal="center"/>
    </xf>
    <xf numFmtId="0" fontId="5" fillId="2" borderId="9" xfId="0" applyFont="1" applyFill="1" applyBorder="1" applyAlignment="1">
      <alignment horizontal="center"/>
    </xf>
    <xf numFmtId="0" fontId="15" fillId="2" borderId="9" xfId="0" applyFont="1" applyFill="1" applyBorder="1" applyAlignment="1">
      <alignment horizontal="center"/>
    </xf>
    <xf numFmtId="165" fontId="6" fillId="6" borderId="0" xfId="0" applyNumberFormat="1" applyFont="1" applyFill="1" applyAlignment="1">
      <alignment horizontal="center"/>
    </xf>
    <xf numFmtId="9" fontId="15" fillId="2"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16" fillId="2" borderId="9" xfId="0" applyFont="1" applyFill="1" applyBorder="1" applyAlignment="1">
      <alignment horizontal="center"/>
    </xf>
    <xf numFmtId="9" fontId="16" fillId="2" borderId="0" xfId="0" applyNumberFormat="1" applyFont="1" applyFill="1" applyAlignment="1">
      <alignment horizontal="center"/>
    </xf>
    <xf numFmtId="9" fontId="0" fillId="10" borderId="0" xfId="0" applyNumberFormat="1" applyFill="1" applyAlignment="1">
      <alignment horizontal="center"/>
    </xf>
    <xf numFmtId="9" fontId="15" fillId="10" borderId="0" xfId="0" applyNumberFormat="1" applyFont="1" applyFill="1" applyAlignment="1">
      <alignment horizontal="center"/>
    </xf>
    <xf numFmtId="9" fontId="0" fillId="11" borderId="0" xfId="0" applyNumberFormat="1" applyFill="1" applyAlignment="1">
      <alignment horizontal="center"/>
    </xf>
    <xf numFmtId="9" fontId="16" fillId="11" borderId="0" xfId="0" applyNumberFormat="1" applyFont="1" applyFill="1" applyAlignment="1">
      <alignment horizontal="center"/>
    </xf>
    <xf numFmtId="0" fontId="14" fillId="2" borderId="9" xfId="0" applyFont="1" applyFill="1" applyBorder="1" applyAlignment="1">
      <alignment horizontal="center"/>
    </xf>
    <xf numFmtId="0" fontId="12" fillId="4" borderId="6" xfId="0" applyFont="1" applyFill="1" applyBorder="1" applyAlignment="1">
      <alignment horizontal="right"/>
    </xf>
    <xf numFmtId="0" fontId="12" fillId="5" borderId="6" xfId="0" applyFont="1" applyFill="1" applyBorder="1" applyAlignment="1">
      <alignment horizontal="right"/>
    </xf>
    <xf numFmtId="0" fontId="12" fillId="3" borderId="0" xfId="0" applyFont="1" applyFill="1" applyAlignment="1">
      <alignment horizontal="right"/>
    </xf>
    <xf numFmtId="10" fontId="0" fillId="0" borderId="0" xfId="0" applyNumberFormat="1"/>
    <xf numFmtId="0" fontId="11" fillId="8" borderId="13" xfId="0" applyFont="1" applyFill="1" applyBorder="1"/>
    <xf numFmtId="0" fontId="18" fillId="8" borderId="4" xfId="0" applyFont="1" applyFill="1" applyBorder="1"/>
    <xf numFmtId="0" fontId="18" fillId="8" borderId="5" xfId="0" applyFont="1" applyFill="1" applyBorder="1" applyAlignment="1">
      <alignment horizontal="center"/>
    </xf>
    <xf numFmtId="0" fontId="18" fillId="12" borderId="6" xfId="0" applyFont="1" applyFill="1" applyBorder="1" applyAlignment="1">
      <alignment horizontal="center"/>
    </xf>
    <xf numFmtId="0" fontId="18" fillId="12" borderId="10" xfId="0" applyFont="1" applyFill="1" applyBorder="1" applyAlignment="1">
      <alignment horizontal="center"/>
    </xf>
    <xf numFmtId="0" fontId="18" fillId="8" borderId="0" xfId="0" applyFont="1" applyFill="1" applyBorder="1" applyAlignment="1">
      <alignment horizontal="right"/>
    </xf>
    <xf numFmtId="164" fontId="18" fillId="8" borderId="7" xfId="0" applyNumberFormat="1" applyFont="1" applyFill="1" applyBorder="1"/>
    <xf numFmtId="164" fontId="19" fillId="8" borderId="11" xfId="1" applyNumberFormat="1" applyFont="1" applyFill="1" applyBorder="1" applyAlignment="1">
      <alignment horizontal="right"/>
    </xf>
    <xf numFmtId="164" fontId="19" fillId="8" borderId="7" xfId="1" applyNumberFormat="1" applyFont="1" applyFill="1" applyBorder="1" applyAlignment="1">
      <alignment horizontal="right"/>
    </xf>
    <xf numFmtId="164" fontId="18" fillId="8" borderId="0" xfId="0" applyNumberFormat="1" applyFont="1" applyFill="1" applyBorder="1"/>
    <xf numFmtId="0" fontId="18" fillId="8" borderId="0" xfId="0" applyFont="1" applyFill="1" applyBorder="1" applyAlignment="1">
      <alignment horizontal="right" vertical="center"/>
    </xf>
    <xf numFmtId="167" fontId="18" fillId="12" borderId="12" xfId="1" applyNumberFormat="1" applyFont="1" applyFill="1" applyBorder="1"/>
    <xf numFmtId="167" fontId="18" fillId="12" borderId="8" xfId="1" applyNumberFormat="1" applyFont="1" applyFill="1" applyBorder="1"/>
    <xf numFmtId="167" fontId="18" fillId="12" borderId="12" xfId="1" applyNumberFormat="1" applyFont="1" applyFill="1" applyBorder="1" applyAlignment="1">
      <alignment horizontal="center"/>
    </xf>
    <xf numFmtId="167" fontId="18" fillId="12" borderId="8" xfId="1" applyNumberFormat="1" applyFont="1" applyFill="1" applyBorder="1" applyAlignment="1">
      <alignment horizontal="center"/>
    </xf>
    <xf numFmtId="167" fontId="19" fillId="12" borderId="8" xfId="1" applyNumberFormat="1" applyFont="1" applyFill="1" applyBorder="1" applyAlignment="1">
      <alignment horizontal="center"/>
    </xf>
    <xf numFmtId="44" fontId="0" fillId="0" borderId="0" xfId="3" applyFont="1"/>
    <xf numFmtId="0" fontId="18" fillId="2" borderId="5" xfId="0" applyFont="1" applyFill="1" applyBorder="1" applyAlignment="1">
      <alignment horizontal="center"/>
    </xf>
    <xf numFmtId="164" fontId="19" fillId="2" borderId="11" xfId="1" applyNumberFormat="1" applyFont="1" applyFill="1" applyBorder="1" applyAlignment="1">
      <alignment horizontal="right"/>
    </xf>
    <xf numFmtId="164" fontId="19" fillId="2" borderId="7" xfId="1" applyNumberFormat="1" applyFont="1" applyFill="1" applyBorder="1" applyAlignment="1">
      <alignment horizontal="right"/>
    </xf>
    <xf numFmtId="164" fontId="18" fillId="2" borderId="0" xfId="0" applyNumberFormat="1" applyFont="1" applyFill="1" applyBorder="1"/>
    <xf numFmtId="0" fontId="18" fillId="13" borderId="10" xfId="0" applyFont="1" applyFill="1" applyBorder="1" applyAlignment="1">
      <alignment horizontal="center"/>
    </xf>
    <xf numFmtId="167" fontId="18" fillId="13" borderId="12" xfId="1" applyNumberFormat="1" applyFont="1" applyFill="1" applyBorder="1" applyAlignment="1">
      <alignment horizontal="center"/>
    </xf>
    <xf numFmtId="167" fontId="18" fillId="13" borderId="8" xfId="1" applyNumberFormat="1" applyFont="1" applyFill="1" applyBorder="1" applyAlignment="1">
      <alignment horizontal="center"/>
    </xf>
    <xf numFmtId="6" fontId="0" fillId="0" borderId="0" xfId="0" applyNumberFormat="1" applyFont="1"/>
    <xf numFmtId="164" fontId="0" fillId="2" borderId="0" xfId="0" applyNumberFormat="1" applyFill="1"/>
    <xf numFmtId="9" fontId="0" fillId="0" borderId="0" xfId="1" applyFont="1" applyAlignment="1">
      <alignment horizontal="center"/>
    </xf>
    <xf numFmtId="166" fontId="0" fillId="0" borderId="0" xfId="2" applyNumberFormat="1" applyFont="1" applyAlignment="1">
      <alignment horizontal="left"/>
    </xf>
    <xf numFmtId="9" fontId="0" fillId="0" borderId="0" xfId="0" applyNumberFormat="1"/>
    <xf numFmtId="165" fontId="6" fillId="11" borderId="0" xfId="0" applyNumberFormat="1" applyFont="1" applyFill="1" applyAlignment="1">
      <alignment horizontal="center"/>
    </xf>
    <xf numFmtId="164" fontId="18" fillId="2" borderId="7" xfId="0" applyNumberFormat="1" applyFont="1" applyFill="1" applyBorder="1"/>
    <xf numFmtId="164" fontId="19" fillId="2" borderId="0" xfId="1" applyNumberFormat="1" applyFont="1" applyFill="1" applyBorder="1" applyAlignment="1">
      <alignment horizontal="right"/>
    </xf>
    <xf numFmtId="6" fontId="0" fillId="0" borderId="7" xfId="0" applyNumberFormat="1" applyFont="1" applyBorder="1"/>
    <xf numFmtId="9" fontId="0" fillId="0" borderId="0" xfId="1" applyFont="1"/>
    <xf numFmtId="0" fontId="0" fillId="0" borderId="0" xfId="0"/>
    <xf numFmtId="164" fontId="18" fillId="8" borderId="0" xfId="0" applyNumberFormat="1" applyFont="1" applyFill="1" applyBorder="1" applyAlignment="1">
      <alignment horizontal="center"/>
    </xf>
    <xf numFmtId="10" fontId="3" fillId="3" borderId="6" xfId="1" applyNumberFormat="1" applyFont="1" applyFill="1" applyBorder="1"/>
    <xf numFmtId="164" fontId="18" fillId="8" borderId="7" xfId="0" applyNumberFormat="1" applyFont="1" applyFill="1" applyBorder="1" applyAlignment="1">
      <alignment horizontal="center"/>
    </xf>
    <xf numFmtId="6" fontId="0" fillId="2" borderId="0" xfId="0" applyNumberFormat="1" applyFont="1" applyFill="1" applyAlignment="1">
      <alignment horizontal="right"/>
    </xf>
    <xf numFmtId="164" fontId="18" fillId="14" borderId="8" xfId="0" applyNumberFormat="1" applyFont="1" applyFill="1" applyBorder="1" applyAlignment="1">
      <alignment horizontal="center"/>
    </xf>
    <xf numFmtId="167" fontId="0" fillId="0" borderId="0" xfId="3" applyNumberFormat="1" applyFont="1"/>
    <xf numFmtId="6" fontId="0" fillId="2" borderId="7" xfId="0" applyNumberFormat="1" applyFont="1" applyFill="1" applyBorder="1" applyAlignment="1">
      <alignment horizontal="right"/>
    </xf>
    <xf numFmtId="164" fontId="9" fillId="14" borderId="0" xfId="0" applyNumberFormat="1" applyFont="1" applyFill="1" applyBorder="1"/>
    <xf numFmtId="166" fontId="9" fillId="14" borderId="0" xfId="2" applyNumberFormat="1" applyFont="1" applyFill="1" applyBorder="1"/>
    <xf numFmtId="164" fontId="9" fillId="14" borderId="6" xfId="0" applyNumberFormat="1" applyFont="1" applyFill="1" applyBorder="1"/>
    <xf numFmtId="164" fontId="9" fillId="14" borderId="14" xfId="0" applyNumberFormat="1" applyFont="1" applyFill="1" applyBorder="1" applyAlignment="1">
      <alignment horizontal="right"/>
    </xf>
    <xf numFmtId="166" fontId="0" fillId="13" borderId="0" xfId="2" applyNumberFormat="1" applyFont="1" applyFill="1"/>
    <xf numFmtId="164" fontId="0" fillId="0" borderId="0" xfId="3" applyNumberFormat="1" applyFont="1"/>
    <xf numFmtId="0" fontId="0" fillId="0" borderId="0" xfId="2" applyNumberFormat="1" applyFont="1" applyAlignment="1">
      <alignment horizontal="left"/>
    </xf>
    <xf numFmtId="0" fontId="0" fillId="0" borderId="0" xfId="2" applyNumberFormat="1" applyFont="1" applyAlignment="1">
      <alignment horizontal="center"/>
    </xf>
    <xf numFmtId="0" fontId="0" fillId="13" borderId="0" xfId="0" applyFill="1" applyAlignment="1">
      <alignment horizontal="center"/>
    </xf>
    <xf numFmtId="164" fontId="0" fillId="13" borderId="0" xfId="0" applyNumberForma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15" xfId="0" applyNumberFormat="1" applyFill="1" applyBorder="1" applyAlignment="1">
      <alignment horizontal="center"/>
    </xf>
    <xf numFmtId="0" fontId="0" fillId="13" borderId="0" xfId="0" applyFill="1" applyAlignment="1">
      <alignment horizontal="right"/>
    </xf>
    <xf numFmtId="164" fontId="0" fillId="13" borderId="15" xfId="0" applyNumberFormat="1" applyFill="1" applyBorder="1" applyAlignment="1">
      <alignment horizontal="center"/>
    </xf>
    <xf numFmtId="0" fontId="0" fillId="2" borderId="6" xfId="0" applyFill="1" applyBorder="1" applyAlignment="1">
      <alignment horizontal="center"/>
    </xf>
    <xf numFmtId="0" fontId="0" fillId="2" borderId="16" xfId="0" applyFill="1" applyBorder="1" applyAlignment="1">
      <alignment horizontal="center"/>
    </xf>
    <xf numFmtId="0" fontId="8" fillId="4" borderId="0" xfId="0" applyFont="1" applyFill="1" applyAlignment="1">
      <alignment horizontal="center"/>
    </xf>
    <xf numFmtId="0" fontId="6" fillId="2" borderId="0" xfId="0" applyFont="1" applyFill="1" applyAlignment="1">
      <alignment horizontal="left"/>
    </xf>
    <xf numFmtId="0" fontId="0" fillId="2" borderId="0" xfId="0" applyFill="1" applyAlignment="1">
      <alignment horizontal="left"/>
    </xf>
    <xf numFmtId="0" fontId="7" fillId="2" borderId="0" xfId="0" applyFont="1" applyFill="1" applyBorder="1" applyAlignment="1">
      <alignment horizontal="center"/>
    </xf>
    <xf numFmtId="0" fontId="8" fillId="3" borderId="0" xfId="0" applyFont="1" applyFill="1" applyAlignment="1">
      <alignment horizontal="center"/>
    </xf>
    <xf numFmtId="0" fontId="8" fillId="5" borderId="0" xfId="0" applyFont="1" applyFill="1" applyAlignment="1">
      <alignment horizontal="center"/>
    </xf>
    <xf numFmtId="0" fontId="0" fillId="0" borderId="0" xfId="0"/>
    <xf numFmtId="0" fontId="4" fillId="3" borderId="1" xfId="0" applyFont="1" applyFill="1" applyBorder="1" applyAlignment="1">
      <alignment horizontal="center"/>
    </xf>
    <xf numFmtId="0" fontId="12" fillId="3" borderId="0" xfId="0" applyFont="1" applyFill="1" applyAlignment="1">
      <alignment horizontal="left" vertical="center" wrapText="1"/>
    </xf>
    <xf numFmtId="0" fontId="6" fillId="2" borderId="0" xfId="0" applyFont="1" applyFill="1" applyBorder="1" applyAlignment="1">
      <alignment horizontal="left" wrapText="1"/>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8" borderId="2" xfId="0" applyFont="1" applyFill="1" applyBorder="1" applyAlignment="1">
      <alignment horizontal="center"/>
    </xf>
    <xf numFmtId="0" fontId="17" fillId="8" borderId="3" xfId="0" applyFont="1" applyFill="1" applyBorder="1" applyAlignment="1">
      <alignment horizontal="center"/>
    </xf>
    <xf numFmtId="0" fontId="10" fillId="9" borderId="0" xfId="0" applyFont="1" applyFill="1" applyBorder="1" applyAlignment="1">
      <alignment horizontal="center"/>
    </xf>
    <xf numFmtId="164" fontId="9" fillId="8" borderId="14" xfId="0" applyNumberFormat="1" applyFont="1" applyFill="1" applyBorder="1" applyAlignment="1">
      <alignment horizontal="center" vertical="center"/>
    </xf>
    <xf numFmtId="164" fontId="9" fillId="8" borderId="0" xfId="0" applyNumberFormat="1" applyFont="1" applyFill="1" applyBorder="1" applyAlignment="1">
      <alignment horizontal="center" vertical="center"/>
    </xf>
    <xf numFmtId="164" fontId="9" fillId="8" borderId="6" xfId="0" applyNumberFormat="1" applyFont="1" applyFill="1" applyBorder="1" applyAlignment="1">
      <alignment horizontal="center" vertical="center"/>
    </xf>
    <xf numFmtId="0" fontId="9" fillId="8" borderId="14"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6" xfId="0" applyFont="1" applyFill="1" applyBorder="1" applyAlignment="1">
      <alignment horizontal="center" vertical="center"/>
    </xf>
  </cellXfs>
  <cellStyles count="4">
    <cellStyle name="Comma" xfId="2" builtinId="3"/>
    <cellStyle name="Currency" xfId="3" builtinId="4"/>
    <cellStyle name="Normal" xfId="0" builtinId="0"/>
    <cellStyle name="Percent" xfId="1" builtinId="5"/>
  </cellStyles>
  <dxfs count="37">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dxf>
    <dxf>
      <numFmt numFmtId="164" formatCode="&quot;$&quot;#,##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6" formatCode="_(* #,##0_);_(* \(#,##0\);_(* &quot;-&quot;??_);_(@_)"/>
      <alignment horizontal="center"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dxf>
    <dxf>
      <numFmt numFmtId="164" formatCode="&quot;$&quot;#,##0"/>
      <alignment horizontal="center" vertical="bottom" textRotation="0" wrapText="0" indent="0" justifyLastLine="0" shrinkToFit="0" readingOrder="0"/>
    </dxf>
  </dxfs>
  <tableStyles count="0" defaultTableStyle="TableStyleMedium2" defaultPivotStyle="PivotStyleLight16"/>
  <colors>
    <mruColors>
      <color rgb="FFFEB822"/>
      <color rgb="FFB30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r>
              <a:rPr lang="en-US">
                <a:solidFill>
                  <a:schemeClr val="bg2">
                    <a:lumMod val="25000"/>
                  </a:schemeClr>
                </a:solidFill>
              </a:rPr>
              <a:t>FY 2018</a:t>
            </a:r>
          </a:p>
          <a:p>
            <a:pPr>
              <a:defRPr>
                <a:solidFill>
                  <a:schemeClr val="bg2">
                    <a:lumMod val="25000"/>
                  </a:schemeClr>
                </a:solidFill>
              </a:defRPr>
            </a:pPr>
            <a:r>
              <a:rPr lang="en-US">
                <a:solidFill>
                  <a:schemeClr val="bg2">
                    <a:lumMod val="25000"/>
                  </a:schemeClr>
                </a:solidFill>
              </a:rPr>
              <a:t> All Program Expenditures</a:t>
            </a:r>
          </a:p>
        </c:rich>
      </c:tx>
      <c:layout>
        <c:manualLayout>
          <c:xMode val="edge"/>
          <c:yMode val="edge"/>
          <c:x val="0.41294082066902132"/>
          <c:y val="4.5117950011748044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endParaRPr lang="en-US"/>
        </a:p>
      </c:txPr>
    </c:title>
    <c:autoTitleDeleted val="0"/>
    <c:plotArea>
      <c:layout>
        <c:manualLayout>
          <c:layoutTarget val="inner"/>
          <c:xMode val="edge"/>
          <c:yMode val="edge"/>
          <c:x val="0.18581940045859363"/>
          <c:y val="0.12920899558007354"/>
          <c:w val="0.77213778593037008"/>
          <c:h val="0.82142038147507956"/>
        </c:manualLayout>
      </c:layout>
      <c:barChart>
        <c:barDir val="bar"/>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'Fiscal Summary'!$BP$10:$BP$15</c:f>
              <c:strCache>
                <c:ptCount val="6"/>
                <c:pt idx="0">
                  <c:v>National Guard</c:v>
                </c:pt>
                <c:pt idx="1">
                  <c:v>Adult Student Grant</c:v>
                </c:pt>
                <c:pt idx="2">
                  <c:v>CVO*</c:v>
                </c:pt>
                <c:pt idx="3">
                  <c:v>Freedom of Choice</c:v>
                </c:pt>
                <c:pt idx="4">
                  <c:v>Higher Education Award</c:v>
                </c:pt>
                <c:pt idx="5">
                  <c:v>21st Century Scholars</c:v>
                </c:pt>
              </c:strCache>
            </c:strRef>
          </c:cat>
          <c:val>
            <c:numRef>
              <c:f>'Fiscal Summary'!$BQ$10:$BQ$15</c:f>
              <c:numCache>
                <c:formatCode>"$"#,##0_);[Red]\("$"#,##0\)</c:formatCode>
                <c:ptCount val="6"/>
                <c:pt idx="0" formatCode="&quot;$&quot;#,##0">
                  <c:v>3394979.21</c:v>
                </c:pt>
                <c:pt idx="1">
                  <c:v>4064043.36</c:v>
                </c:pt>
                <c:pt idx="2" formatCode="&quot;$&quot;#,##0">
                  <c:v>31354759.949999999</c:v>
                </c:pt>
                <c:pt idx="3" formatCode="&quot;$&quot;#,##0">
                  <c:v>86463606.409999996</c:v>
                </c:pt>
                <c:pt idx="4" formatCode="&quot;$&quot;#,##0">
                  <c:v>92192669.370000005</c:v>
                </c:pt>
                <c:pt idx="5" formatCode="&quot;$&quot;#,##0">
                  <c:v>163264152.38</c:v>
                </c:pt>
              </c:numCache>
            </c:numRef>
          </c:val>
        </c:ser>
        <c:dLbls>
          <c:showLegendKey val="0"/>
          <c:showVal val="0"/>
          <c:showCatName val="0"/>
          <c:showSerName val="0"/>
          <c:showPercent val="0"/>
          <c:showBubbleSize val="0"/>
        </c:dLbls>
        <c:gapWidth val="100"/>
        <c:axId val="526453888"/>
        <c:axId val="526454280"/>
      </c:barChart>
      <c:catAx>
        <c:axId val="526453888"/>
        <c:scaling>
          <c:orientation val="minMax"/>
        </c:scaling>
        <c:delete val="0"/>
        <c:axPos val="l"/>
        <c:numFmt formatCode="General" sourceLinked="1"/>
        <c:majorTickMark val="none"/>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26454280"/>
        <c:crosses val="autoZero"/>
        <c:auto val="1"/>
        <c:lblAlgn val="ctr"/>
        <c:lblOffset val="100"/>
        <c:noMultiLvlLbl val="0"/>
      </c:catAx>
      <c:valAx>
        <c:axId val="526454280"/>
        <c:scaling>
          <c:orientation val="minMax"/>
          <c:min val="0"/>
        </c:scaling>
        <c:delete val="1"/>
        <c:axPos val="b"/>
        <c:numFmt formatCode="&quot;$&quot;#,##0" sourceLinked="1"/>
        <c:majorTickMark val="out"/>
        <c:minorTickMark val="none"/>
        <c:tickLblPos val="nextTo"/>
        <c:crossAx val="5264538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070169234387238E-3"/>
          <c:y val="2.9400875580677256E-2"/>
          <c:w val="0.47141994750656163"/>
          <c:h val="0.90075498282429656"/>
        </c:manualLayout>
      </c:layout>
      <c:barChart>
        <c:barDir val="bar"/>
        <c:grouping val="clustered"/>
        <c:varyColors val="0"/>
        <c:ser>
          <c:idx val="0"/>
          <c:order val="0"/>
          <c:spPr>
            <a:solidFill>
              <a:schemeClr val="accent5"/>
            </a:solidFill>
            <a:ln w="19050">
              <a:solidFill>
                <a:schemeClr val="lt1"/>
              </a:solidFill>
            </a:ln>
            <a:effectLst/>
          </c:spPr>
          <c:invertIfNegative val="0"/>
          <c:dPt>
            <c:idx val="12"/>
            <c:invertIfNegative val="0"/>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'Fiscal Summary'!$BP$2:$BP$9</c:f>
              <c:strCache>
                <c:ptCount val="8"/>
                <c:pt idx="0">
                  <c:v>Minority Teacher Stipend</c:v>
                </c:pt>
                <c:pt idx="1">
                  <c:v>Minority Teacher Scholarship</c:v>
                </c:pt>
                <c:pt idx="2">
                  <c:v>High Needs Stipend</c:v>
                </c:pt>
                <c:pt idx="3">
                  <c:v>Workforce Ready Grant</c:v>
                </c:pt>
                <c:pt idx="4">
                  <c:v>EARN Indiana</c:v>
                </c:pt>
                <c:pt idx="5">
                  <c:v>Mitch Daniels Early Graduation</c:v>
                </c:pt>
                <c:pt idx="6">
                  <c:v>Primary Care</c:v>
                </c:pt>
                <c:pt idx="7">
                  <c:v>Next Generation Hoosier Educators Scholarship</c:v>
                </c:pt>
              </c:strCache>
            </c:strRef>
          </c:cat>
          <c:val>
            <c:numRef>
              <c:f>'Fiscal Summary'!$BQ$2:$BQ$9</c:f>
              <c:numCache>
                <c:formatCode>"$"#,##0</c:formatCode>
                <c:ptCount val="8"/>
                <c:pt idx="0">
                  <c:v>49999.839999999997</c:v>
                </c:pt>
                <c:pt idx="1">
                  <c:v>388477</c:v>
                </c:pt>
                <c:pt idx="2">
                  <c:v>447000</c:v>
                </c:pt>
                <c:pt idx="3" formatCode="&quot;$&quot;#,##0_);[Red]\(&quot;$&quot;#,##0\)">
                  <c:v>596290.15</c:v>
                </c:pt>
                <c:pt idx="4">
                  <c:v>746808.29</c:v>
                </c:pt>
                <c:pt idx="5">
                  <c:v>1076619.5</c:v>
                </c:pt>
                <c:pt idx="6">
                  <c:v>1435000</c:v>
                </c:pt>
                <c:pt idx="7" formatCode="&quot;$&quot;#,##0_);[Red]\(&quot;$&quot;#,##0\)">
                  <c:v>1497258.63</c:v>
                </c:pt>
              </c:numCache>
            </c:numRef>
          </c:val>
        </c:ser>
        <c:dLbls>
          <c:showLegendKey val="0"/>
          <c:showVal val="0"/>
          <c:showCatName val="0"/>
          <c:showSerName val="0"/>
          <c:showPercent val="0"/>
          <c:showBubbleSize val="0"/>
        </c:dLbls>
        <c:gapWidth val="100"/>
        <c:axId val="526461728"/>
        <c:axId val="526462120"/>
      </c:barChart>
      <c:catAx>
        <c:axId val="526461728"/>
        <c:scaling>
          <c:orientation val="minMax"/>
        </c:scaling>
        <c:delete val="0"/>
        <c:axPos val="l"/>
        <c:numFmt formatCode="General" sourceLinked="1"/>
        <c:majorTickMark val="none"/>
        <c:minorTickMark val="none"/>
        <c:tickLblPos val="nextTo"/>
        <c:spPr>
          <a:noFill/>
          <a:ln w="9525" cap="flat" cmpd="sng" algn="ctr">
            <a:solidFill>
              <a:schemeClr val="accent5"/>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26462120"/>
        <c:crosses val="autoZero"/>
        <c:auto val="1"/>
        <c:lblAlgn val="ctr"/>
        <c:lblOffset val="100"/>
        <c:noMultiLvlLbl val="0"/>
      </c:catAx>
      <c:valAx>
        <c:axId val="526462120"/>
        <c:scaling>
          <c:orientation val="minMax"/>
          <c:min val="0"/>
        </c:scaling>
        <c:delete val="1"/>
        <c:axPos val="b"/>
        <c:numFmt formatCode="&quot;$&quot;#,##0" sourceLinked="1"/>
        <c:majorTickMark val="out"/>
        <c:minorTickMark val="none"/>
        <c:tickLblPos val="nextTo"/>
        <c:crossAx val="526461728"/>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Dollars</a:t>
            </a:r>
          </a:p>
        </c:rich>
      </c:tx>
      <c:layout>
        <c:manualLayout>
          <c:xMode val="edge"/>
          <c:yMode val="edge"/>
          <c:x val="1.227077865266845E-2"/>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976224846894139"/>
          <c:y val="0.15258967629046369"/>
          <c:w val="0.45047572178477691"/>
          <c:h val="0.75079286964129488"/>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1"/>
              <c:showBubbleSize val="0"/>
            </c:dLbl>
            <c:dLbl>
              <c:idx val="4"/>
              <c:layout>
                <c:manualLayout>
                  <c:x val="9.0705818022747159E-2"/>
                  <c:y val="6.3845144356955378E-3"/>
                </c:manualLayout>
              </c:layout>
              <c:dLblPos val="bestFit"/>
              <c:showLegendKey val="0"/>
              <c:showVal val="1"/>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('Award Summary'!$CX$4,'Award Summary'!$CX$7,'Award Summary'!$CX$10,'Award Summary'!$CX$13,'Award Summary'!$CX$16)</c:f>
              <c:strCache>
                <c:ptCount val="5"/>
                <c:pt idx="0">
                  <c:v>4 Year Public</c:v>
                </c:pt>
                <c:pt idx="1">
                  <c:v>2 Year Public</c:v>
                </c:pt>
                <c:pt idx="2">
                  <c:v>Private</c:v>
                </c:pt>
                <c:pt idx="3">
                  <c:v>Proprietary</c:v>
                </c:pt>
                <c:pt idx="4">
                  <c:v>Contract-for-Space</c:v>
                </c:pt>
              </c:strCache>
            </c:strRef>
          </c:cat>
          <c:val>
            <c:numRef>
              <c:f>('Award Summary'!$C$3,'Award Summary'!$C$6,'Award Summary'!$C$9,'Award Summary'!$C$12,'Award Summary'!$C$15)</c:f>
              <c:numCache>
                <c:formatCode>"$"#,##0</c:formatCode>
                <c:ptCount val="5"/>
                <c:pt idx="0">
                  <c:v>251793527.81999999</c:v>
                </c:pt>
                <c:pt idx="1">
                  <c:v>29656089.629999999</c:v>
                </c:pt>
                <c:pt idx="2">
                  <c:v>99869797.900000006</c:v>
                </c:pt>
                <c:pt idx="3">
                  <c:v>3154391.66</c:v>
                </c:pt>
                <c:pt idx="4">
                  <c:v>20675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Recipients</a:t>
            </a:r>
          </a:p>
        </c:rich>
      </c:tx>
      <c:layout>
        <c:manualLayout>
          <c:xMode val="edge"/>
          <c:yMode val="edge"/>
          <c:x val="1.1596675415573065E-3"/>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1141732283464568"/>
          <c:y val="0.14333041703120444"/>
          <c:w val="0.53103127734033251"/>
          <c:h val="0.80111402741324"/>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('Award Summary'!$CX$4,'Award Summary'!$CX$7,'Award Summary'!$CX$10,'Award Summary'!$CX$13,'Award Summary'!$CX$16)</c:f>
              <c:strCache>
                <c:ptCount val="5"/>
                <c:pt idx="0">
                  <c:v>4 Year Public</c:v>
                </c:pt>
                <c:pt idx="1">
                  <c:v>2 Year Public</c:v>
                </c:pt>
                <c:pt idx="2">
                  <c:v>Private</c:v>
                </c:pt>
                <c:pt idx="3">
                  <c:v>Proprietary</c:v>
                </c:pt>
                <c:pt idx="4">
                  <c:v>Contract-for-Space</c:v>
                </c:pt>
              </c:strCache>
            </c:strRef>
          </c:cat>
          <c:val>
            <c:numRef>
              <c:f>('Award Summary'!$C$4,'Award Summary'!$C$7,'Award Summary'!$C$10,'Award Summary'!$C$13,'Award Summary'!$C$16)</c:f>
              <c:numCache>
                <c:formatCode>_(* #,##0_);_(* \(#,##0\);_(* "-"??_);_(@_)</c:formatCode>
                <c:ptCount val="5"/>
                <c:pt idx="0">
                  <c:v>42871</c:v>
                </c:pt>
                <c:pt idx="1">
                  <c:v>13662</c:v>
                </c:pt>
                <c:pt idx="2">
                  <c:v>15345</c:v>
                </c:pt>
                <c:pt idx="3">
                  <c:v>1126</c:v>
                </c:pt>
                <c:pt idx="4">
                  <c:v>6</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('Award Summary'!$CX$4,'Award Summary'!$CX$7,'Award Summary'!$CX$10,'Award Summary'!$CX$13,'Award Summary'!$CX$16)</c:f>
              <c:strCache>
                <c:ptCount val="5"/>
                <c:pt idx="0">
                  <c:v>4 Year Public</c:v>
                </c:pt>
                <c:pt idx="1">
                  <c:v>2 Year Public</c:v>
                </c:pt>
                <c:pt idx="2">
                  <c:v>Private</c:v>
                </c:pt>
                <c:pt idx="3">
                  <c:v>Proprietary</c:v>
                </c:pt>
                <c:pt idx="4">
                  <c:v>Contract-for-Space</c:v>
                </c:pt>
              </c:strCache>
            </c:strRef>
          </c:cat>
          <c:val>
            <c:numRef>
              <c:f>('Award Summary'!$C$3,'Award Summary'!$C$6,'Award Summary'!$C$9,'Award Summary'!$C$12,'Award Summary'!$C$15)</c:f>
              <c:numCache>
                <c:formatCode>"$"#,##0</c:formatCode>
                <c:ptCount val="5"/>
                <c:pt idx="0">
                  <c:v>251793527.81999999</c:v>
                </c:pt>
                <c:pt idx="1">
                  <c:v>29656089.629999999</c:v>
                </c:pt>
                <c:pt idx="2">
                  <c:v>99869797.900000006</c:v>
                </c:pt>
                <c:pt idx="3">
                  <c:v>3154391.66</c:v>
                </c:pt>
                <c:pt idx="4">
                  <c:v>20675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18</xdr:row>
      <xdr:rowOff>57149</xdr:rowOff>
    </xdr:from>
    <xdr:to>
      <xdr:col>8</xdr:col>
      <xdr:colOff>38100</xdr:colOff>
      <xdr:row>44</xdr:row>
      <xdr:rowOff>66675</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323849</xdr:colOff>
      <xdr:row>32</xdr:row>
      <xdr:rowOff>8017</xdr:rowOff>
    </xdr:from>
    <xdr:to>
      <xdr:col>8</xdr:col>
      <xdr:colOff>247650</xdr:colOff>
      <xdr:row>43</xdr:row>
      <xdr:rowOff>145123</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xdr:colOff>
      <xdr:row>28</xdr:row>
      <xdr:rowOff>142875</xdr:rowOff>
    </xdr:from>
    <xdr:to>
      <xdr:col>7</xdr:col>
      <xdr:colOff>533400</xdr:colOff>
      <xdr:row>32</xdr:row>
      <xdr:rowOff>19050</xdr:rowOff>
    </xdr:to>
    <xdr:sp macro="" textlink="">
      <xdr:nvSpPr>
        <xdr:cNvPr id="10" name="TextBox 1"/>
        <xdr:cNvSpPr txBox="1"/>
      </xdr:nvSpPr>
      <xdr:spPr>
        <a:xfrm>
          <a:off x="6381750" y="5591175"/>
          <a:ext cx="2333625" cy="6381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600">
              <a:solidFill>
                <a:schemeClr val="accent5">
                  <a:lumMod val="50000"/>
                </a:schemeClr>
              </a:solidFill>
            </a:rPr>
            <a:t>Program</a:t>
          </a:r>
          <a:r>
            <a:rPr lang="en-US" sz="1600" baseline="0">
              <a:solidFill>
                <a:schemeClr val="accent5">
                  <a:lumMod val="50000"/>
                </a:schemeClr>
              </a:solidFill>
            </a:rPr>
            <a:t> Expenditures </a:t>
          </a:r>
        </a:p>
        <a:p>
          <a:pPr algn="ctr"/>
          <a:r>
            <a:rPr lang="en-US" sz="1600">
              <a:solidFill>
                <a:schemeClr val="accent5">
                  <a:lumMod val="50000"/>
                </a:schemeClr>
              </a:solidFill>
            </a:rPr>
            <a:t>&lt;$1.5 million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814387</xdr:colOff>
      <xdr:row>22</xdr:row>
      <xdr:rowOff>85725</xdr:rowOff>
    </xdr:from>
    <xdr:to>
      <xdr:col>5</xdr:col>
      <xdr:colOff>652462</xdr:colOff>
      <xdr:row>34</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466725</xdr:colOff>
      <xdr:row>22</xdr:row>
      <xdr:rowOff>85725</xdr:rowOff>
    </xdr:from>
    <xdr:to>
      <xdr:col>11</xdr:col>
      <xdr:colOff>38100</xdr:colOff>
      <xdr:row>34</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1:L75" totalsRowShown="0" headerRowDxfId="36">
  <autoFilter ref="A1:L75"/>
  <tableColumns count="12">
    <tableColumn id="1" name="Institution"/>
    <tableColumn id="2" name="Institution Type" dataDxfId="35"/>
    <tableColumn id="3" name="Any Award" dataDxfId="34"/>
    <tableColumn id="4" name="Frank O'Bannon Total" dataDxfId="33"/>
    <tableColumn id="5" name="21st" dataDxfId="32"/>
    <tableColumn id="6" name="National Guard" dataDxfId="31"/>
    <tableColumn id="7" name="Adult Student Grant" dataDxfId="30"/>
    <tableColumn id="8" name="CVO" dataDxfId="29"/>
    <tableColumn id="9" name="Minority Teacher Scholarship" dataDxfId="28"/>
    <tableColumn id="10" name="Mitch Daniels Early Graduation Scholarship" dataDxfId="27"/>
    <tableColumn id="11" name="Workforce Ready Grant" dataDxfId="26"/>
    <tableColumn id="12" name="Next Generation Hoosier Educators Scholarship" dataDxfId="25"/>
  </tableColumns>
  <tableStyleInfo name="TableStyleMedium16" showFirstColumn="0" showLastColumn="0" showRowStripes="1" showColumnStripes="0"/>
</table>
</file>

<file path=xl/tables/table2.xml><?xml version="1.0" encoding="utf-8"?>
<table xmlns="http://schemas.openxmlformats.org/spreadsheetml/2006/main" id="2" name="Table2" displayName="Table2" ref="A1:L75" totalsRowShown="0" headerRowDxfId="24" dataDxfId="23" headerRowCellStyle="Comma" dataCellStyle="Comma">
  <autoFilter ref="A1:L75"/>
  <sortState ref="A2:J82">
    <sortCondition ref="A1:A82"/>
  </sortState>
  <tableColumns count="12">
    <tableColumn id="1" name="Institution"/>
    <tableColumn id="2" name="Institution Type" dataDxfId="22" dataCellStyle="Comma"/>
    <tableColumn id="3" name="Any Award" dataDxfId="21" dataCellStyle="Comma"/>
    <tableColumn id="4" name="Frank O'Bannon" dataDxfId="20" dataCellStyle="Comma"/>
    <tableColumn id="5" name="21st" dataDxfId="19" dataCellStyle="Comma"/>
    <tableColumn id="6" name="National Guard" dataDxfId="18" dataCellStyle="Comma"/>
    <tableColumn id="7" name="Adult Student Grant" dataDxfId="17" dataCellStyle="Comma"/>
    <tableColumn id="8" name="CVO" dataDxfId="16" dataCellStyle="Comma"/>
    <tableColumn id="9" name="Minority Teacher Scholarship" dataDxfId="15" dataCellStyle="Comma"/>
    <tableColumn id="10" name="Mitch Daniels Early Graduation Scholarship" dataDxfId="14" dataCellStyle="Comma"/>
    <tableColumn id="11" name="Workforce Ready Grant" dataDxfId="13" dataCellStyle="Comma"/>
    <tableColumn id="12" name="Next Generation Hoosier Educators Scholarship" dataDxfId="12" dataCellStyle="Comma"/>
  </tableColumns>
  <tableStyleInfo name="TableStyleMedium17" showFirstColumn="0" showLastColumn="0" showRowStripes="1" showColumnStripes="0"/>
</table>
</file>

<file path=xl/tables/table3.xml><?xml version="1.0" encoding="utf-8"?>
<table xmlns="http://schemas.openxmlformats.org/spreadsheetml/2006/main" id="3" name="Table3" displayName="Table3" ref="A1:L75" totalsRowShown="0" headerRowDxfId="11">
  <autoFilter ref="A1:L75"/>
  <tableColumns count="12">
    <tableColumn id="1" name="Institution"/>
    <tableColumn id="2" name="Institution Type" dataDxfId="10"/>
    <tableColumn id="3" name="Any Award" dataDxfId="9"/>
    <tableColumn id="4" name="Frank O'Bannon" dataDxfId="8"/>
    <tableColumn id="5" name="21st" dataDxfId="7"/>
    <tableColumn id="6" name="National Guard" dataDxfId="6"/>
    <tableColumn id="7" name="Adult Student Grant" dataDxfId="5"/>
    <tableColumn id="8" name="CVO" dataDxfId="4"/>
    <tableColumn id="9" name="Minority Teacher Scholarship" dataDxfId="3"/>
    <tableColumn id="10" name="Mitch Daniels Early Graduation Scholarship" dataDxfId="2"/>
    <tableColumn id="11" name="Workforce Ready Grant" dataDxfId="1"/>
    <tableColumn id="12" name="Next Generation Hoosier Educators Scholarship"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Learn More">
      <a:dk1>
        <a:sysClr val="windowText" lastClr="000000"/>
      </a:dk1>
      <a:lt1>
        <a:sysClr val="window" lastClr="FFFFFF"/>
      </a:lt1>
      <a:dk2>
        <a:srgbClr val="44546A"/>
      </a:dk2>
      <a:lt2>
        <a:srgbClr val="E7E6E6"/>
      </a:lt2>
      <a:accent1>
        <a:srgbClr val="B30838"/>
      </a:accent1>
      <a:accent2>
        <a:srgbClr val="FDB924"/>
      </a:accent2>
      <a:accent3>
        <a:srgbClr val="FFE152"/>
      </a:accent3>
      <a:accent4>
        <a:srgbClr val="73C167"/>
      </a:accent4>
      <a:accent5>
        <a:srgbClr val="70CDE3"/>
      </a:accent5>
      <a:accent6>
        <a:srgbClr val="E7E1D5"/>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D5" sqref="D5"/>
    </sheetView>
  </sheetViews>
  <sheetFormatPr defaultRowHeight="15" x14ac:dyDescent="0.25"/>
  <cols>
    <col min="1" max="1" width="135.28515625" customWidth="1"/>
  </cols>
  <sheetData>
    <row r="1" spans="1:1" ht="24" thickBot="1" x14ac:dyDescent="0.4">
      <c r="A1" s="18" t="s">
        <v>17</v>
      </c>
    </row>
    <row r="2" spans="1:1" ht="36.75" customHeight="1" x14ac:dyDescent="0.25">
      <c r="A2" s="20" t="s">
        <v>150</v>
      </c>
    </row>
    <row r="3" spans="1:1" ht="41.25" customHeight="1" x14ac:dyDescent="0.25">
      <c r="A3" s="20" t="s">
        <v>83</v>
      </c>
    </row>
    <row r="4" spans="1:1" ht="60" x14ac:dyDescent="0.25">
      <c r="A4" s="21" t="s">
        <v>84</v>
      </c>
    </row>
    <row r="5" spans="1:1" s="92" customFormat="1" ht="24" customHeight="1" x14ac:dyDescent="0.25">
      <c r="A5" s="21" t="s">
        <v>151</v>
      </c>
    </row>
    <row r="6" spans="1:1" x14ac:dyDescent="0.25">
      <c r="A6" s="20" t="s">
        <v>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B33"/>
  <sheetViews>
    <sheetView zoomScaleNormal="100" workbookViewId="0">
      <selection activeCell="P16" sqref="P16"/>
    </sheetView>
  </sheetViews>
  <sheetFormatPr defaultRowHeight="15" x14ac:dyDescent="0.25"/>
  <cols>
    <col min="1" max="1" width="21.85546875" bestFit="1" customWidth="1"/>
    <col min="2" max="5" width="7.5703125" bestFit="1" customWidth="1"/>
    <col min="6" max="7" width="9.85546875" bestFit="1" customWidth="1"/>
    <col min="8" max="8" width="2.42578125" customWidth="1"/>
    <col min="9" max="9" width="4.85546875" bestFit="1" customWidth="1"/>
    <col min="10" max="10" width="5" bestFit="1" customWidth="1"/>
    <col min="77" max="77" width="21.85546875" bestFit="1" customWidth="1"/>
    <col min="78" max="78" width="9" bestFit="1" customWidth="1"/>
    <col min="79" max="79" width="19.5703125" bestFit="1" customWidth="1"/>
    <col min="80" max="80" width="8.28515625" bestFit="1" customWidth="1"/>
  </cols>
  <sheetData>
    <row r="1" spans="1:80" ht="23.25" x14ac:dyDescent="0.35">
      <c r="A1" s="120" t="s">
        <v>142</v>
      </c>
      <c r="B1" s="120"/>
      <c r="C1" s="120"/>
      <c r="D1" s="120"/>
      <c r="E1" s="120"/>
      <c r="F1" s="120"/>
      <c r="G1" s="120"/>
      <c r="H1" s="120"/>
      <c r="I1" s="120"/>
      <c r="J1" s="120"/>
      <c r="BY1" t="s">
        <v>135</v>
      </c>
      <c r="BZ1" t="s">
        <v>137</v>
      </c>
      <c r="CA1" t="s">
        <v>138</v>
      </c>
      <c r="CB1" t="s">
        <v>139</v>
      </c>
    </row>
    <row r="2" spans="1:80" ht="18.75" x14ac:dyDescent="0.3">
      <c r="A2" s="5"/>
      <c r="B2" s="121" t="s">
        <v>110</v>
      </c>
      <c r="C2" s="121"/>
      <c r="D2" s="121"/>
      <c r="E2" s="121"/>
      <c r="F2" s="121"/>
      <c r="G2" s="121"/>
      <c r="H2" s="1"/>
      <c r="I2" s="30"/>
      <c r="J2" s="30"/>
      <c r="BY2" t="s">
        <v>136</v>
      </c>
      <c r="BZ2">
        <v>370942</v>
      </c>
      <c r="CA2">
        <v>42285</v>
      </c>
      <c r="CB2">
        <v>21107</v>
      </c>
    </row>
    <row r="3" spans="1:80" ht="15.75" x14ac:dyDescent="0.25">
      <c r="A3" s="56" t="s">
        <v>115</v>
      </c>
      <c r="B3" s="41">
        <v>2012</v>
      </c>
      <c r="C3" s="41">
        <v>2013</v>
      </c>
      <c r="D3" s="41">
        <v>2014</v>
      </c>
      <c r="E3" s="41">
        <v>2015</v>
      </c>
      <c r="F3" s="41">
        <v>2016</v>
      </c>
      <c r="G3" s="53">
        <v>2017</v>
      </c>
      <c r="H3" s="31"/>
      <c r="I3" s="41" t="s">
        <v>26</v>
      </c>
      <c r="J3" s="41" t="s">
        <v>111</v>
      </c>
      <c r="BY3" t="s">
        <v>19</v>
      </c>
      <c r="BZ3">
        <v>138669</v>
      </c>
      <c r="CA3">
        <v>15565</v>
      </c>
      <c r="CB3">
        <v>7721</v>
      </c>
    </row>
    <row r="4" spans="1:80" ht="15.75" x14ac:dyDescent="0.25">
      <c r="A4" s="24" t="s">
        <v>19</v>
      </c>
      <c r="B4" s="33">
        <v>0.38680826586341904</v>
      </c>
      <c r="C4" s="33">
        <v>0.38680826586341904</v>
      </c>
      <c r="D4" s="33">
        <v>0.3865562429322158</v>
      </c>
      <c r="E4" s="33">
        <v>0.38392627992389045</v>
      </c>
      <c r="F4" s="33">
        <v>0.37700190494282532</v>
      </c>
      <c r="G4" s="34">
        <v>0.37382933180928557</v>
      </c>
      <c r="H4" s="32"/>
      <c r="I4" s="35">
        <f t="shared" ref="I4:I5" si="0">(G4-E4)*100</f>
        <v>-1.0096948114604876</v>
      </c>
      <c r="J4" s="35">
        <f t="shared" ref="J4:J11" si="1">(G4-B4)*100</f>
        <v>-1.2978934054133473</v>
      </c>
      <c r="N4" s="91"/>
      <c r="O4" s="91"/>
      <c r="P4" s="91"/>
      <c r="BY4" t="s">
        <v>20</v>
      </c>
      <c r="BZ4">
        <v>230650</v>
      </c>
      <c r="CA4">
        <v>26620</v>
      </c>
      <c r="CB4">
        <v>13331</v>
      </c>
    </row>
    <row r="5" spans="1:80" ht="15.75" x14ac:dyDescent="0.25">
      <c r="A5" s="24" t="s">
        <v>20</v>
      </c>
      <c r="B5" s="33">
        <v>0.61064344340877186</v>
      </c>
      <c r="C5" s="33">
        <v>0.61064344340877186</v>
      </c>
      <c r="D5" s="33">
        <v>0.61113771923989446</v>
      </c>
      <c r="E5" s="33">
        <v>0.61249170317270674</v>
      </c>
      <c r="F5" s="33">
        <v>0.61882938361115947</v>
      </c>
      <c r="G5" s="34">
        <v>0.62179532110141211</v>
      </c>
      <c r="H5" s="32"/>
      <c r="I5" s="35">
        <f t="shared" si="0"/>
        <v>0.93036179287053766</v>
      </c>
      <c r="J5" s="35">
        <f t="shared" si="1"/>
        <v>1.1151877692640255</v>
      </c>
      <c r="N5" s="91"/>
      <c r="O5" s="91"/>
      <c r="P5" s="91"/>
      <c r="BY5" t="s">
        <v>21</v>
      </c>
      <c r="BZ5">
        <v>176078</v>
      </c>
      <c r="CA5">
        <v>24676</v>
      </c>
      <c r="CB5">
        <v>19576</v>
      </c>
    </row>
    <row r="6" spans="1:80" ht="15.75" x14ac:dyDescent="0.25">
      <c r="A6" s="24" t="s">
        <v>21</v>
      </c>
      <c r="B6" s="36">
        <v>0.39726945288033139</v>
      </c>
      <c r="C6" s="36">
        <v>0.41424129581987307</v>
      </c>
      <c r="D6" s="36">
        <v>0.43221135723630238</v>
      </c>
      <c r="E6" s="36">
        <v>0.46668436656489226</v>
      </c>
      <c r="F6" s="36">
        <v>0.47080318932809873</v>
      </c>
      <c r="G6" s="37">
        <v>0.47467798200257721</v>
      </c>
      <c r="H6" s="1"/>
      <c r="I6" s="38">
        <f>(G6-E6)*100</f>
        <v>0.79936154376849533</v>
      </c>
      <c r="J6" s="38">
        <f t="shared" si="1"/>
        <v>7.7408529122245824</v>
      </c>
      <c r="N6" s="91"/>
      <c r="O6" s="91"/>
      <c r="P6" s="91"/>
      <c r="BY6" t="s">
        <v>22</v>
      </c>
      <c r="BZ6">
        <v>194864</v>
      </c>
      <c r="CA6">
        <v>17609</v>
      </c>
      <c r="CB6">
        <v>1531</v>
      </c>
    </row>
    <row r="7" spans="1:80" ht="15.75" x14ac:dyDescent="0.25">
      <c r="A7" s="24" t="s">
        <v>22</v>
      </c>
      <c r="B7" s="36">
        <v>0.60272230022410944</v>
      </c>
      <c r="C7" s="36">
        <v>0.5857522129638244</v>
      </c>
      <c r="D7" s="36">
        <v>0.55910774074813185</v>
      </c>
      <c r="E7" s="36">
        <v>0.53312978450373916</v>
      </c>
      <c r="F7" s="36">
        <v>0.52919417224693543</v>
      </c>
      <c r="G7" s="37">
        <v>0.52532201799742273</v>
      </c>
      <c r="H7" s="1"/>
      <c r="I7" s="38">
        <f t="shared" ref="I7:I11" si="2">(G7-E7)*100</f>
        <v>-0.7807766506316427</v>
      </c>
      <c r="J7" s="38">
        <f t="shared" si="1"/>
        <v>-7.7400282226686716</v>
      </c>
      <c r="N7" s="91"/>
      <c r="O7" s="91"/>
      <c r="P7" s="91"/>
      <c r="Z7" s="91"/>
      <c r="AA7" s="91"/>
      <c r="AB7" s="91"/>
      <c r="AC7" s="91"/>
      <c r="AD7" s="91"/>
      <c r="AE7" s="91"/>
      <c r="AF7" s="91"/>
      <c r="AG7" s="91"/>
      <c r="BY7" t="s">
        <v>112</v>
      </c>
      <c r="BZ7">
        <v>289222</v>
      </c>
      <c r="CA7">
        <v>35465</v>
      </c>
      <c r="CB7">
        <v>20861</v>
      </c>
    </row>
    <row r="8" spans="1:80" ht="15.75" x14ac:dyDescent="0.25">
      <c r="A8" s="24" t="s">
        <v>112</v>
      </c>
      <c r="B8" s="33">
        <v>0.72079928911760283</v>
      </c>
      <c r="C8" s="33">
        <v>0.73468451606900598</v>
      </c>
      <c r="D8" s="33">
        <v>0.75249562074547105</v>
      </c>
      <c r="E8" s="33">
        <v>0.77055843178901717</v>
      </c>
      <c r="F8" s="33">
        <v>0.77365743745613613</v>
      </c>
      <c r="G8" s="34">
        <v>0.77969601716710424</v>
      </c>
      <c r="H8" s="1"/>
      <c r="I8" s="35">
        <f t="shared" si="2"/>
        <v>0.91375853780870653</v>
      </c>
      <c r="J8" s="35">
        <f t="shared" si="1"/>
        <v>5.8896728049501412</v>
      </c>
      <c r="N8" s="91"/>
      <c r="O8" s="91"/>
      <c r="P8" s="91"/>
      <c r="Z8" s="91"/>
      <c r="AA8" s="91"/>
      <c r="AB8" s="91"/>
      <c r="AC8" s="91"/>
      <c r="AD8" s="91"/>
      <c r="AE8" s="91"/>
      <c r="AF8" s="91"/>
      <c r="AG8" s="91"/>
      <c r="BY8" t="s">
        <v>23</v>
      </c>
      <c r="BZ8">
        <v>59187</v>
      </c>
      <c r="CA8">
        <v>4709</v>
      </c>
      <c r="CB8">
        <v>220</v>
      </c>
    </row>
    <row r="9" spans="1:80" ht="15.75" x14ac:dyDescent="0.25">
      <c r="A9" s="24" t="s">
        <v>23</v>
      </c>
      <c r="B9" s="33">
        <v>0.18731380056120125</v>
      </c>
      <c r="C9" s="33">
        <v>0.18038440982943246</v>
      </c>
      <c r="D9" s="33">
        <v>0.17170668972704495</v>
      </c>
      <c r="E9" s="33">
        <v>0.16132350988981814</v>
      </c>
      <c r="F9" s="33">
        <v>0.16265626071860143</v>
      </c>
      <c r="G9" s="34">
        <v>0.15955863719934654</v>
      </c>
      <c r="H9" s="1"/>
      <c r="I9" s="35">
        <f t="shared" si="2"/>
        <v>-0.17648726904715972</v>
      </c>
      <c r="J9" s="35">
        <f t="shared" si="1"/>
        <v>-2.7755163361854711</v>
      </c>
      <c r="N9" s="91"/>
      <c r="O9" s="91"/>
      <c r="P9" s="91"/>
      <c r="Z9" s="91"/>
      <c r="AA9" s="91"/>
      <c r="AB9" s="91"/>
      <c r="AC9" s="91"/>
      <c r="AD9" s="91"/>
      <c r="AE9" s="91"/>
      <c r="AF9" s="91"/>
      <c r="AG9" s="91"/>
      <c r="BY9" t="s">
        <v>24</v>
      </c>
      <c r="BZ9">
        <v>162039</v>
      </c>
      <c r="CA9">
        <v>19267</v>
      </c>
      <c r="CB9">
        <v>9562</v>
      </c>
    </row>
    <row r="10" spans="1:80" ht="15.75" x14ac:dyDescent="0.25">
      <c r="A10" s="24" t="s">
        <v>24</v>
      </c>
      <c r="B10" s="36">
        <v>0.52604266531417598</v>
      </c>
      <c r="C10" s="36">
        <v>0.50902823907685846</v>
      </c>
      <c r="D10" s="36">
        <v>0.49301314885030711</v>
      </c>
      <c r="E10" s="36">
        <v>0.47294349307491484</v>
      </c>
      <c r="F10" s="36">
        <v>0.46116502292791295</v>
      </c>
      <c r="G10" s="37">
        <v>0.43683109488814964</v>
      </c>
      <c r="H10" s="1"/>
      <c r="I10" s="38">
        <f t="shared" si="2"/>
        <v>-3.6112398186765207</v>
      </c>
      <c r="J10" s="38">
        <f t="shared" si="1"/>
        <v>-8.9211570426026334</v>
      </c>
      <c r="N10" s="91"/>
      <c r="O10" s="91"/>
      <c r="P10" s="91"/>
      <c r="BY10" t="s">
        <v>25</v>
      </c>
      <c r="BZ10">
        <v>199747</v>
      </c>
      <c r="CA10">
        <v>39927</v>
      </c>
      <c r="CB10">
        <v>16558</v>
      </c>
    </row>
    <row r="11" spans="1:80" ht="15.75" x14ac:dyDescent="0.25">
      <c r="A11" s="24" t="s">
        <v>25</v>
      </c>
      <c r="B11" s="36">
        <v>0.61181656430207598</v>
      </c>
      <c r="C11" s="36">
        <v>0.60485198880909496</v>
      </c>
      <c r="D11" s="36">
        <v>0.59073150180713541</v>
      </c>
      <c r="E11" s="36">
        <v>0.56106022390371257</v>
      </c>
      <c r="F11" s="36">
        <v>0.53860543410005968</v>
      </c>
      <c r="G11" s="37">
        <v>0.53848580101471388</v>
      </c>
      <c r="H11" s="1"/>
      <c r="I11" s="38">
        <f t="shared" si="2"/>
        <v>-2.2574422888998691</v>
      </c>
      <c r="J11" s="38">
        <f t="shared" si="1"/>
        <v>-7.33307632873621</v>
      </c>
      <c r="N11" s="91"/>
      <c r="O11" s="91"/>
      <c r="P11" s="91"/>
    </row>
    <row r="12" spans="1:80" ht="24.75" customHeight="1" x14ac:dyDescent="0.3">
      <c r="A12" s="39"/>
      <c r="B12" s="122" t="s">
        <v>141</v>
      </c>
      <c r="C12" s="122"/>
      <c r="D12" s="122"/>
      <c r="E12" s="122"/>
      <c r="F12" s="122"/>
      <c r="G12" s="122"/>
      <c r="H12" s="1"/>
      <c r="I12" s="40"/>
      <c r="J12" s="40"/>
      <c r="Z12" s="91"/>
      <c r="AA12" s="91"/>
      <c r="AB12" s="91"/>
      <c r="AC12" s="91"/>
      <c r="AD12" s="91"/>
      <c r="AE12" s="91"/>
      <c r="AF12" s="91"/>
      <c r="AG12" s="91"/>
      <c r="BY12" t="s">
        <v>135</v>
      </c>
      <c r="BZ12" t="s">
        <v>137</v>
      </c>
      <c r="CA12" t="s">
        <v>138</v>
      </c>
      <c r="CB12" t="s">
        <v>139</v>
      </c>
    </row>
    <row r="13" spans="1:80" ht="15.75" x14ac:dyDescent="0.25">
      <c r="A13" s="55" t="s">
        <v>115</v>
      </c>
      <c r="B13" s="41">
        <v>2012</v>
      </c>
      <c r="C13" s="41">
        <v>2013</v>
      </c>
      <c r="D13" s="41">
        <v>2014</v>
      </c>
      <c r="E13" s="41">
        <v>2015</v>
      </c>
      <c r="F13" s="41">
        <v>2016</v>
      </c>
      <c r="G13" s="42">
        <v>2017</v>
      </c>
      <c r="H13" s="31"/>
      <c r="I13" s="41" t="s">
        <v>26</v>
      </c>
      <c r="J13" s="41" t="s">
        <v>111</v>
      </c>
      <c r="Z13" s="91"/>
      <c r="AA13" s="91"/>
      <c r="AB13" s="91"/>
      <c r="AC13" s="91"/>
      <c r="AD13" s="91"/>
      <c r="AE13" s="91"/>
      <c r="AF13" s="91"/>
      <c r="AG13" s="91"/>
      <c r="BY13" t="s">
        <v>136</v>
      </c>
      <c r="BZ13" s="17">
        <v>370942</v>
      </c>
      <c r="CA13" s="85">
        <v>42285</v>
      </c>
      <c r="CB13" s="17">
        <v>21107</v>
      </c>
    </row>
    <row r="14" spans="1:80" ht="15.75" x14ac:dyDescent="0.25">
      <c r="A14" s="24" t="s">
        <v>19</v>
      </c>
      <c r="B14" s="49">
        <v>0.35811855856376024</v>
      </c>
      <c r="C14" s="49">
        <v>0.36874141442849895</v>
      </c>
      <c r="D14" s="49">
        <v>0.36241537927443152</v>
      </c>
      <c r="E14" s="49">
        <v>0.35798361062825923</v>
      </c>
      <c r="F14" s="49">
        <v>0.36101578586135896</v>
      </c>
      <c r="G14" s="50">
        <v>0.36809743407827833</v>
      </c>
      <c r="H14" s="1"/>
      <c r="I14" s="43">
        <f t="shared" ref="I14:I21" si="3">(G14-E14)*100</f>
        <v>1.0113823450019099</v>
      </c>
      <c r="J14" s="43">
        <f>(G14-B14)*100</f>
        <v>0.9978875514518093</v>
      </c>
      <c r="P14" s="86"/>
      <c r="Z14" s="91"/>
      <c r="AA14" s="91"/>
      <c r="AB14" s="91"/>
      <c r="AC14" s="91"/>
      <c r="AD14" s="91"/>
      <c r="AE14" s="91"/>
      <c r="AF14" s="91"/>
      <c r="AG14" s="91"/>
      <c r="BY14" t="s">
        <v>19</v>
      </c>
      <c r="BZ14" s="84">
        <f t="shared" ref="BZ14:CB21" si="4">BZ3/BZ$2</f>
        <v>0.37382933180928557</v>
      </c>
      <c r="CA14" s="84">
        <f t="shared" si="4"/>
        <v>0.36809743407827833</v>
      </c>
      <c r="CB14" s="84">
        <f t="shared" si="4"/>
        <v>0.3658028142322452</v>
      </c>
    </row>
    <row r="15" spans="1:80" ht="15.75" x14ac:dyDescent="0.25">
      <c r="A15" s="24" t="s">
        <v>20</v>
      </c>
      <c r="B15" s="49">
        <v>0.64105751579187931</v>
      </c>
      <c r="C15" s="49">
        <v>0.6307612145327044</v>
      </c>
      <c r="D15" s="49">
        <v>0.6368685992015275</v>
      </c>
      <c r="E15" s="49">
        <v>0.64060094363049414</v>
      </c>
      <c r="F15" s="49">
        <v>0.63713637083575314</v>
      </c>
      <c r="G15" s="50">
        <v>0.62953766110914033</v>
      </c>
      <c r="H15" s="1"/>
      <c r="I15" s="43">
        <f t="shared" si="3"/>
        <v>-1.1063282521353801</v>
      </c>
      <c r="J15" s="43">
        <f>(G15-B15)*100</f>
        <v>-1.1519854682738973</v>
      </c>
      <c r="BY15" t="s">
        <v>20</v>
      </c>
      <c r="BZ15" s="84">
        <f t="shared" si="4"/>
        <v>0.62179532110141211</v>
      </c>
      <c r="CA15" s="84">
        <f t="shared" si="4"/>
        <v>0.62953766110914033</v>
      </c>
      <c r="CB15" s="84">
        <f t="shared" si="4"/>
        <v>0.63159141517032269</v>
      </c>
    </row>
    <row r="16" spans="1:80" ht="15.75" x14ac:dyDescent="0.25">
      <c r="A16" s="24" t="s">
        <v>21</v>
      </c>
      <c r="B16" s="36">
        <v>0.5237854324163993</v>
      </c>
      <c r="C16" s="36">
        <v>0.45483397281037746</v>
      </c>
      <c r="D16" s="36">
        <v>0.47344211074466236</v>
      </c>
      <c r="E16" s="36">
        <v>0.49644896945617084</v>
      </c>
      <c r="F16" s="36">
        <v>0.52637136370835758</v>
      </c>
      <c r="G16" s="44">
        <v>0.58356391155256004</v>
      </c>
      <c r="H16" s="1"/>
      <c r="I16" s="38">
        <f t="shared" si="3"/>
        <v>8.7114942096389196</v>
      </c>
      <c r="J16" s="38">
        <f t="shared" ref="J16" si="5">(G16-B16)*100</f>
        <v>5.977847913616074</v>
      </c>
      <c r="BY16" t="s">
        <v>21</v>
      </c>
      <c r="BZ16" s="84">
        <f t="shared" si="4"/>
        <v>0.47467798200257721</v>
      </c>
      <c r="CA16" s="84">
        <f t="shared" si="4"/>
        <v>0.58356391155256004</v>
      </c>
      <c r="CB16" s="84">
        <f t="shared" si="4"/>
        <v>0.9274648220969347</v>
      </c>
    </row>
    <row r="17" spans="1:80" ht="15.75" x14ac:dyDescent="0.25">
      <c r="A17" s="24" t="s">
        <v>22</v>
      </c>
      <c r="B17" s="36">
        <v>0.47621456758356634</v>
      </c>
      <c r="C17" s="36">
        <v>0.54516602718960616</v>
      </c>
      <c r="D17" s="36">
        <v>0.52660128449921884</v>
      </c>
      <c r="E17" s="36">
        <v>0.5035510305438291</v>
      </c>
      <c r="F17" s="36">
        <v>0.47362863629164248</v>
      </c>
      <c r="G17" s="44">
        <v>0.41643608844744001</v>
      </c>
      <c r="H17" s="1"/>
      <c r="I17" s="38">
        <f t="shared" si="3"/>
        <v>-8.711494209638909</v>
      </c>
      <c r="J17" s="38">
        <f>(G17-B17)*100</f>
        <v>-5.9778479136126332</v>
      </c>
      <c r="BY17" t="s">
        <v>22</v>
      </c>
      <c r="BZ17" s="84">
        <f t="shared" si="4"/>
        <v>0.52532201799742273</v>
      </c>
      <c r="CA17" s="84">
        <f t="shared" si="4"/>
        <v>0.41643608844744001</v>
      </c>
      <c r="CB17" s="84">
        <f t="shared" si="4"/>
        <v>7.2535177903065337E-2</v>
      </c>
    </row>
    <row r="18" spans="1:80" ht="15.75" x14ac:dyDescent="0.25">
      <c r="A18" s="24" t="s">
        <v>112</v>
      </c>
      <c r="B18" s="49">
        <v>0.79819603648397153</v>
      </c>
      <c r="C18" s="49">
        <v>0.77071195111550017</v>
      </c>
      <c r="D18" s="49">
        <v>0.78432563791008503</v>
      </c>
      <c r="E18" s="49">
        <v>0.79985100571144774</v>
      </c>
      <c r="F18" s="49">
        <v>0.81600760255530336</v>
      </c>
      <c r="G18" s="50">
        <v>0.83871349178195576</v>
      </c>
      <c r="H18" s="1"/>
      <c r="I18" s="43">
        <f t="shared" si="3"/>
        <v>3.8862486070508018</v>
      </c>
      <c r="J18" s="43">
        <f>(G18-B18)*100</f>
        <v>4.0517455297984224</v>
      </c>
      <c r="BY18" t="s">
        <v>112</v>
      </c>
      <c r="BZ18" s="84">
        <f t="shared" si="4"/>
        <v>0.77969601716710424</v>
      </c>
      <c r="CA18" s="84">
        <f t="shared" si="4"/>
        <v>0.83871349178195576</v>
      </c>
      <c r="CB18" s="84">
        <f t="shared" si="4"/>
        <v>0.98834509878239452</v>
      </c>
    </row>
    <row r="19" spans="1:80" ht="15.75" x14ac:dyDescent="0.25">
      <c r="A19" s="24" t="s">
        <v>23</v>
      </c>
      <c r="B19" s="49">
        <v>0.12851794567872174</v>
      </c>
      <c r="C19" s="49">
        <v>0.14265075079342712</v>
      </c>
      <c r="D19" s="49">
        <v>0.13871289706648152</v>
      </c>
      <c r="E19" s="49">
        <v>0.12905388626769307</v>
      </c>
      <c r="F19" s="49">
        <v>0.12206324903648171</v>
      </c>
      <c r="G19" s="50">
        <v>0.11136336762445312</v>
      </c>
      <c r="H19" s="1"/>
      <c r="I19" s="43">
        <f t="shared" si="3"/>
        <v>-1.769051864323995</v>
      </c>
      <c r="J19" s="43">
        <f>(G19-B19)*100</f>
        <v>-1.7154578054268621</v>
      </c>
      <c r="BY19" t="s">
        <v>23</v>
      </c>
      <c r="BZ19" s="84">
        <f t="shared" si="4"/>
        <v>0.15955863719934654</v>
      </c>
      <c r="CA19" s="84">
        <f t="shared" si="4"/>
        <v>0.11136336762445312</v>
      </c>
      <c r="CB19" s="84">
        <f t="shared" si="4"/>
        <v>1.0423082389728526E-2</v>
      </c>
    </row>
    <row r="20" spans="1:80" ht="15.75" x14ac:dyDescent="0.25">
      <c r="A20" s="24" t="s">
        <v>24</v>
      </c>
      <c r="B20" s="36">
        <v>0.5568870065480156</v>
      </c>
      <c r="C20" s="36">
        <v>0.54306707750652494</v>
      </c>
      <c r="D20" s="36">
        <v>0.52063443846554414</v>
      </c>
      <c r="E20" s="36">
        <v>0.50399801340948602</v>
      </c>
      <c r="F20" s="36">
        <v>0.49342695739401299</v>
      </c>
      <c r="G20" s="44">
        <v>0.45564621024003782</v>
      </c>
      <c r="H20" s="1"/>
      <c r="I20" s="38">
        <f t="shared" si="3"/>
        <v>-4.83518031694482</v>
      </c>
      <c r="J20" s="38">
        <f>(G20-B20)*100</f>
        <v>-10.124079630797777</v>
      </c>
      <c r="BY20" t="s">
        <v>24</v>
      </c>
      <c r="BZ20" s="84">
        <f t="shared" si="4"/>
        <v>0.43683109488814964</v>
      </c>
      <c r="CA20" s="84">
        <f t="shared" si="4"/>
        <v>0.45564621024003782</v>
      </c>
      <c r="CB20" s="84">
        <f t="shared" si="4"/>
        <v>0.45302506277538257</v>
      </c>
    </row>
    <row r="21" spans="1:80" ht="15.75" x14ac:dyDescent="0.25">
      <c r="A21" s="24" t="s">
        <v>25</v>
      </c>
      <c r="B21" s="36">
        <v>0.96535175843075105</v>
      </c>
      <c r="C21" s="36">
        <v>0.97468594453662905</v>
      </c>
      <c r="D21" s="36">
        <v>0.95983770178788408</v>
      </c>
      <c r="E21" s="36">
        <v>0.95773528681400544</v>
      </c>
      <c r="F21" s="36">
        <v>0.95108494799640986</v>
      </c>
      <c r="G21" s="44">
        <v>0.94423554451933311</v>
      </c>
      <c r="H21" s="1"/>
      <c r="I21" s="38">
        <f t="shared" si="3"/>
        <v>-1.3499742294672323</v>
      </c>
      <c r="J21" s="38">
        <f>(G21-B21)*100</f>
        <v>-2.1116213911417936</v>
      </c>
      <c r="BY21" t="s">
        <v>25</v>
      </c>
      <c r="BZ21" s="84">
        <f t="shared" si="4"/>
        <v>0.53848580101471388</v>
      </c>
      <c r="CA21" s="84">
        <f t="shared" si="4"/>
        <v>0.94423554451933311</v>
      </c>
      <c r="CB21" s="84">
        <f t="shared" si="4"/>
        <v>0.78447908276874967</v>
      </c>
    </row>
    <row r="22" spans="1:80" ht="18.75" x14ac:dyDescent="0.3">
      <c r="A22" s="45"/>
      <c r="B22" s="117" t="s">
        <v>140</v>
      </c>
      <c r="C22" s="117"/>
      <c r="D22" s="117"/>
      <c r="E22" s="117"/>
      <c r="F22" s="117"/>
      <c r="G22" s="117"/>
      <c r="H22" s="1"/>
      <c r="I22" s="46"/>
      <c r="J22" s="46"/>
    </row>
    <row r="23" spans="1:80" ht="15.75" x14ac:dyDescent="0.25">
      <c r="A23" s="54" t="s">
        <v>115</v>
      </c>
      <c r="B23" s="41">
        <v>2012</v>
      </c>
      <c r="C23" s="41">
        <v>2013</v>
      </c>
      <c r="D23" s="41">
        <v>2014</v>
      </c>
      <c r="E23" s="41">
        <v>2015</v>
      </c>
      <c r="F23" s="41">
        <v>2016</v>
      </c>
      <c r="G23" s="47">
        <v>2017</v>
      </c>
      <c r="H23" s="31"/>
      <c r="I23" s="41" t="s">
        <v>26</v>
      </c>
      <c r="J23" s="41" t="s">
        <v>111</v>
      </c>
    </row>
    <row r="24" spans="1:80" ht="15.75" x14ac:dyDescent="0.25">
      <c r="A24" s="24" t="s">
        <v>19</v>
      </c>
      <c r="B24" s="51">
        <v>0.36561987640308408</v>
      </c>
      <c r="C24" s="51">
        <v>0.3689974264907232</v>
      </c>
      <c r="D24" s="51">
        <v>0.36909250555239914</v>
      </c>
      <c r="E24" s="51">
        <v>0.36578113575432608</v>
      </c>
      <c r="F24" s="51">
        <v>0.3677449383290668</v>
      </c>
      <c r="G24" s="52">
        <v>0.3658028142322452</v>
      </c>
      <c r="H24" s="1"/>
      <c r="I24" s="87">
        <f t="shared" ref="I24:I31" si="6">(G24-E24)*100</f>
        <v>2.1678477919118144E-3</v>
      </c>
      <c r="J24" s="87">
        <f t="shared" ref="J24:J31" si="7">(G24-B24)*100</f>
        <v>1.8293782916112278E-2</v>
      </c>
    </row>
    <row r="25" spans="1:80" ht="15.75" x14ac:dyDescent="0.25">
      <c r="A25" s="24" t="s">
        <v>20</v>
      </c>
      <c r="B25" s="51">
        <v>0.63393870601589675</v>
      </c>
      <c r="C25" s="51">
        <v>0.63029075179327976</v>
      </c>
      <c r="D25" s="51">
        <v>0.63054594287485155</v>
      </c>
      <c r="E25" s="51">
        <v>0.63309773336582986</v>
      </c>
      <c r="F25" s="51">
        <v>0.63062601815219921</v>
      </c>
      <c r="G25" s="52">
        <v>0.63159141517032269</v>
      </c>
      <c r="H25" s="1"/>
      <c r="I25" s="87">
        <f t="shared" si="6"/>
        <v>-0.15063181955071725</v>
      </c>
      <c r="J25" s="87">
        <f t="shared" si="7"/>
        <v>-0.23472908455740571</v>
      </c>
    </row>
    <row r="26" spans="1:80" ht="15.75" x14ac:dyDescent="0.25">
      <c r="A26" s="24" t="s">
        <v>21</v>
      </c>
      <c r="B26" s="36">
        <v>0.86107958128389606</v>
      </c>
      <c r="C26" s="36">
        <v>0.88200186168760042</v>
      </c>
      <c r="D26" s="36">
        <v>0.89592479727286811</v>
      </c>
      <c r="E26" s="36">
        <v>0.91669510114550334</v>
      </c>
      <c r="F26" s="36">
        <v>0.92245752850826157</v>
      </c>
      <c r="G26" s="48">
        <v>0.9274648220969347</v>
      </c>
      <c r="H26" s="1"/>
      <c r="I26" s="38">
        <f t="shared" si="6"/>
        <v>1.0769720951431361</v>
      </c>
      <c r="J26" s="38">
        <f t="shared" si="7"/>
        <v>6.6385240813038653</v>
      </c>
    </row>
    <row r="27" spans="1:80" ht="15.75" x14ac:dyDescent="0.25">
      <c r="A27" s="24" t="s">
        <v>22</v>
      </c>
      <c r="B27" s="36">
        <v>0.13892041871610467</v>
      </c>
      <c r="C27" s="36">
        <v>0.11799813831243748</v>
      </c>
      <c r="D27" s="36">
        <v>0.10407520272713186</v>
      </c>
      <c r="E27" s="36">
        <v>8.3353643675359496E-2</v>
      </c>
      <c r="F27" s="36">
        <v>7.7542471491738416E-2</v>
      </c>
      <c r="G27" s="48">
        <v>7.2535177903065337E-2</v>
      </c>
      <c r="H27" s="1"/>
      <c r="I27" s="38">
        <f t="shared" si="6"/>
        <v>-1.0818465772294159</v>
      </c>
      <c r="J27" s="38">
        <f t="shared" si="7"/>
        <v>-6.6385240813039328</v>
      </c>
    </row>
    <row r="28" spans="1:80" ht="15.75" x14ac:dyDescent="0.25">
      <c r="A28" s="24" t="s">
        <v>112</v>
      </c>
      <c r="B28" s="51">
        <v>0.96935300794549373</v>
      </c>
      <c r="C28" s="51">
        <v>0.97475770683901652</v>
      </c>
      <c r="D28" s="51">
        <v>0.97975311192603687</v>
      </c>
      <c r="E28" s="51">
        <v>0.98503533999512549</v>
      </c>
      <c r="F28" s="51">
        <v>0.98622294624156392</v>
      </c>
      <c r="G28" s="52">
        <v>0.98834509878239452</v>
      </c>
      <c r="H28" s="1"/>
      <c r="I28" s="87">
        <f t="shared" si="6"/>
        <v>0.33097587872690237</v>
      </c>
      <c r="J28" s="87">
        <f t="shared" si="7"/>
        <v>1.8992090836900788</v>
      </c>
    </row>
    <row r="29" spans="1:80" ht="15.75" x14ac:dyDescent="0.25">
      <c r="A29" s="24" t="s">
        <v>23</v>
      </c>
      <c r="B29" s="51">
        <v>2.5980577626435061E-2</v>
      </c>
      <c r="C29" s="51">
        <v>2.140940699775597E-2</v>
      </c>
      <c r="D29" s="51">
        <v>1.6992923919219048E-2</v>
      </c>
      <c r="E29" s="51">
        <v>1.2966122349500366E-2</v>
      </c>
      <c r="F29" s="51">
        <v>1.2473818943448917E-2</v>
      </c>
      <c r="G29" s="52">
        <v>1.0423082389728526E-2</v>
      </c>
      <c r="H29" s="1"/>
      <c r="I29" s="87">
        <f t="shared" si="6"/>
        <v>-0.25430399597718406</v>
      </c>
      <c r="J29" s="87">
        <f t="shared" si="7"/>
        <v>-1.5557495236706536</v>
      </c>
    </row>
    <row r="30" spans="1:80" ht="15.75" x14ac:dyDescent="0.25">
      <c r="A30" s="24" t="s">
        <v>24</v>
      </c>
      <c r="B30" s="36">
        <v>0.55788876276957577</v>
      </c>
      <c r="C30" s="36">
        <v>0.53850366962429685</v>
      </c>
      <c r="D30" s="36">
        <v>0.51805175352512789</v>
      </c>
      <c r="E30" s="36">
        <v>0.50460638557153303</v>
      </c>
      <c r="F30" s="36">
        <v>0.49304165696997904</v>
      </c>
      <c r="G30" s="48">
        <v>0.45302506277538257</v>
      </c>
      <c r="H30" s="1"/>
      <c r="I30" s="38">
        <f t="shared" si="6"/>
        <v>-5.1581322796150459</v>
      </c>
      <c r="J30" s="38">
        <f t="shared" si="7"/>
        <v>-10.48636999941932</v>
      </c>
    </row>
    <row r="31" spans="1:80" ht="15.75" x14ac:dyDescent="0.25">
      <c r="A31" s="24" t="s">
        <v>25</v>
      </c>
      <c r="B31" s="36">
        <v>0.86454786227769154</v>
      </c>
      <c r="C31" s="36">
        <v>0.86822214919491181</v>
      </c>
      <c r="D31" s="36">
        <v>0.85202210629616237</v>
      </c>
      <c r="E31" s="36">
        <v>0.81242992932000979</v>
      </c>
      <c r="F31" s="36">
        <v>0.78291831510356058</v>
      </c>
      <c r="G31" s="48">
        <v>0.78447908276874967</v>
      </c>
      <c r="H31" s="1"/>
      <c r="I31" s="38">
        <f t="shared" si="6"/>
        <v>-2.7950846551260122</v>
      </c>
      <c r="J31" s="38">
        <f t="shared" si="7"/>
        <v>-8.0068779508941859</v>
      </c>
    </row>
    <row r="32" spans="1:80" ht="20.25" customHeight="1" x14ac:dyDescent="0.25">
      <c r="A32" s="119" t="s">
        <v>109</v>
      </c>
      <c r="B32" s="119"/>
      <c r="C32" s="119"/>
      <c r="D32" s="119"/>
      <c r="E32" s="119"/>
      <c r="F32" s="119"/>
      <c r="G32" s="119"/>
      <c r="H32" s="119"/>
      <c r="I32" s="119"/>
      <c r="J32" s="119"/>
    </row>
    <row r="33" spans="1:10" x14ac:dyDescent="0.25">
      <c r="A33" s="118" t="s">
        <v>113</v>
      </c>
      <c r="B33" s="118"/>
      <c r="C33" s="118"/>
      <c r="D33" s="118"/>
      <c r="E33" s="118"/>
      <c r="F33" s="118"/>
      <c r="G33" s="118"/>
      <c r="H33" s="118"/>
      <c r="I33" s="118"/>
      <c r="J33" s="118"/>
    </row>
  </sheetData>
  <mergeCells count="6">
    <mergeCell ref="B22:G22"/>
    <mergeCell ref="A33:J33"/>
    <mergeCell ref="A32:J32"/>
    <mergeCell ref="A1:J1"/>
    <mergeCell ref="B2:G2"/>
    <mergeCell ref="B12:G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Q52"/>
  <sheetViews>
    <sheetView zoomScaleNormal="100" zoomScaleSheetLayoutView="100" workbookViewId="0">
      <selection activeCell="J12" sqref="J12"/>
    </sheetView>
  </sheetViews>
  <sheetFormatPr defaultRowHeight="15" x14ac:dyDescent="0.25"/>
  <cols>
    <col min="1" max="1" width="43.5703125" customWidth="1"/>
    <col min="2" max="2" width="13.7109375" bestFit="1" customWidth="1"/>
    <col min="3" max="3" width="11.28515625" bestFit="1" customWidth="1"/>
    <col min="4" max="4" width="15.28515625" bestFit="1" customWidth="1"/>
    <col min="5" max="5" width="11.5703125" bestFit="1" customWidth="1"/>
    <col min="6" max="6" width="15.85546875" customWidth="1"/>
    <col min="7" max="7" width="11.42578125" customWidth="1"/>
    <col min="8" max="8" width="15.85546875" customWidth="1"/>
    <col min="9" max="9" width="11.42578125" customWidth="1"/>
    <col min="10" max="10" width="28.7109375" bestFit="1" customWidth="1"/>
    <col min="11" max="11" width="15.28515625" customWidth="1"/>
    <col min="12" max="12" width="17.42578125" bestFit="1" customWidth="1"/>
    <col min="13" max="13" width="14.28515625" bestFit="1" customWidth="1"/>
    <col min="14" max="14" width="17.42578125" bestFit="1" customWidth="1"/>
    <col min="15" max="15" width="15.28515625" bestFit="1" customWidth="1"/>
    <col min="16" max="16" width="17.42578125" bestFit="1" customWidth="1"/>
    <col min="17" max="17" width="14.28515625" bestFit="1" customWidth="1"/>
    <col min="18" max="18" width="14" bestFit="1" customWidth="1"/>
    <col min="19" max="19" width="12.7109375" bestFit="1" customWidth="1"/>
    <col min="21" max="21" width="12.7109375" bestFit="1" customWidth="1"/>
    <col min="23" max="23" width="12.7109375" bestFit="1" customWidth="1"/>
    <col min="67" max="67" width="18.85546875" customWidth="1"/>
    <col min="68" max="68" width="42.85546875" bestFit="1" customWidth="1"/>
    <col min="69" max="69" width="12.140625" bestFit="1" customWidth="1"/>
    <col min="74" max="74" width="28.5703125" bestFit="1" customWidth="1"/>
  </cols>
  <sheetData>
    <row r="1" spans="1:69" ht="24" thickBot="1" x14ac:dyDescent="0.4">
      <c r="A1" s="124" t="s">
        <v>114</v>
      </c>
      <c r="B1" s="124"/>
      <c r="C1" s="124"/>
      <c r="D1" s="124"/>
      <c r="E1" s="124"/>
      <c r="F1" s="124"/>
      <c r="G1" s="124"/>
      <c r="H1" s="124"/>
      <c r="I1" s="124"/>
      <c r="K1" s="123"/>
      <c r="L1" s="123"/>
    </row>
    <row r="2" spans="1:69" x14ac:dyDescent="0.25">
      <c r="A2" s="58"/>
      <c r="B2" s="129" t="s">
        <v>0</v>
      </c>
      <c r="C2" s="130"/>
      <c r="D2" s="129" t="s">
        <v>1</v>
      </c>
      <c r="E2" s="130"/>
      <c r="F2" s="129" t="s">
        <v>88</v>
      </c>
      <c r="G2" s="130"/>
      <c r="H2" s="127" t="s">
        <v>116</v>
      </c>
      <c r="I2" s="128"/>
      <c r="BP2" s="68" t="s">
        <v>6</v>
      </c>
      <c r="BQ2" s="76">
        <v>49999.839999999997</v>
      </c>
    </row>
    <row r="3" spans="1:69" x14ac:dyDescent="0.25">
      <c r="A3" s="59"/>
      <c r="B3" s="60" t="s">
        <v>2</v>
      </c>
      <c r="C3" s="61" t="s">
        <v>12</v>
      </c>
      <c r="D3" s="60" t="s">
        <v>2</v>
      </c>
      <c r="E3" s="62" t="s">
        <v>12</v>
      </c>
      <c r="F3" s="60" t="s">
        <v>2</v>
      </c>
      <c r="G3" s="62" t="s">
        <v>12</v>
      </c>
      <c r="H3" s="75" t="s">
        <v>2</v>
      </c>
      <c r="I3" s="79" t="s">
        <v>12</v>
      </c>
      <c r="BP3" s="63" t="s">
        <v>7</v>
      </c>
      <c r="BQ3" s="77">
        <v>388477</v>
      </c>
    </row>
    <row r="4" spans="1:69" x14ac:dyDescent="0.25">
      <c r="A4" s="63" t="s">
        <v>16</v>
      </c>
      <c r="B4" s="64">
        <v>128506995.05</v>
      </c>
      <c r="C4" s="73">
        <f t="shared" ref="C4:C9" si="0">B4/B$18</f>
        <v>0.41907281253090023</v>
      </c>
      <c r="D4" s="65">
        <v>153605648.31</v>
      </c>
      <c r="E4" s="69">
        <f t="shared" ref="E4:E9" si="1">D4/D$18</f>
        <v>0.4933790546873692</v>
      </c>
      <c r="F4" s="65">
        <v>161194034</v>
      </c>
      <c r="G4" s="71">
        <f t="shared" ref="G4:G9" si="2">F4/F$18</f>
        <v>0.47947427448799762</v>
      </c>
      <c r="H4" s="76">
        <v>163264152.38</v>
      </c>
      <c r="I4" s="80">
        <f>H4/H$18</f>
        <v>0.42190208620037056</v>
      </c>
      <c r="BP4" s="68" t="s">
        <v>8</v>
      </c>
      <c r="BQ4" s="77">
        <v>447000</v>
      </c>
    </row>
    <row r="5" spans="1:69" x14ac:dyDescent="0.25">
      <c r="A5" s="63" t="s">
        <v>3</v>
      </c>
      <c r="B5" s="64">
        <v>91434081.450000003</v>
      </c>
      <c r="C5" s="73">
        <f t="shared" si="0"/>
        <v>0.29817472316991134</v>
      </c>
      <c r="D5" s="66">
        <v>76331137.799999997</v>
      </c>
      <c r="E5" s="70">
        <f t="shared" si="1"/>
        <v>0.24517447779635829</v>
      </c>
      <c r="F5" s="66">
        <v>82181443</v>
      </c>
      <c r="G5" s="72">
        <f t="shared" si="2"/>
        <v>0.24445003813727828</v>
      </c>
      <c r="H5" s="77">
        <v>92192669.370000005</v>
      </c>
      <c r="I5" s="81">
        <f>H5/H$18</f>
        <v>0.23824139575387179</v>
      </c>
      <c r="J5" s="16"/>
      <c r="BP5" s="68" t="s">
        <v>143</v>
      </c>
      <c r="BQ5" s="96">
        <v>596290.15</v>
      </c>
    </row>
    <row r="6" spans="1:69" x14ac:dyDescent="0.25">
      <c r="A6" s="63" t="s">
        <v>4</v>
      </c>
      <c r="B6" s="64">
        <v>52251300</v>
      </c>
      <c r="C6" s="73">
        <f t="shared" si="0"/>
        <v>0.17039616591202697</v>
      </c>
      <c r="D6" s="66">
        <v>48153594</v>
      </c>
      <c r="E6" s="70">
        <f t="shared" si="1"/>
        <v>0.15466862676541751</v>
      </c>
      <c r="F6" s="66">
        <v>53003131</v>
      </c>
      <c r="G6" s="72">
        <f t="shared" si="2"/>
        <v>0.15765867477339326</v>
      </c>
      <c r="H6" s="77">
        <v>86463606.409999996</v>
      </c>
      <c r="I6" s="81">
        <f>H6/H$18</f>
        <v>0.22343653149211135</v>
      </c>
      <c r="BP6" s="63" t="s">
        <v>13</v>
      </c>
      <c r="BQ6" s="89">
        <v>746808.29</v>
      </c>
    </row>
    <row r="7" spans="1:69" x14ac:dyDescent="0.25">
      <c r="A7" s="63" t="s">
        <v>82</v>
      </c>
      <c r="B7" s="64">
        <v>25689533.43</v>
      </c>
      <c r="C7" s="73">
        <f t="shared" si="0"/>
        <v>8.3775867787803243E-2</v>
      </c>
      <c r="D7" s="67">
        <v>26577671.809999999</v>
      </c>
      <c r="E7" s="70">
        <f t="shared" si="1"/>
        <v>8.5367086026323355E-2</v>
      </c>
      <c r="F7" s="67">
        <v>28003747.420000002</v>
      </c>
      <c r="G7" s="72">
        <f t="shared" si="2"/>
        <v>8.3297601927064105E-2</v>
      </c>
      <c r="H7" s="78">
        <v>31354759.949999999</v>
      </c>
      <c r="I7" s="81">
        <f t="shared" ref="I7:I17" si="3">H7/H$18</f>
        <v>8.1025984224797579E-2</v>
      </c>
      <c r="J7" s="74"/>
      <c r="BP7" s="68" t="s">
        <v>14</v>
      </c>
      <c r="BQ7" s="77">
        <v>1076619.5</v>
      </c>
    </row>
    <row r="8" spans="1:69" x14ac:dyDescent="0.25">
      <c r="A8" s="63" t="s">
        <v>5</v>
      </c>
      <c r="B8" s="64">
        <v>2401012</v>
      </c>
      <c r="C8" s="73">
        <f t="shared" si="0"/>
        <v>7.8299150281192567E-3</v>
      </c>
      <c r="D8" s="66">
        <v>265870</v>
      </c>
      <c r="E8" s="70">
        <f t="shared" si="1"/>
        <v>8.5397048033676473E-4</v>
      </c>
      <c r="F8" s="66">
        <v>5183412</v>
      </c>
      <c r="G8" s="72">
        <f t="shared" si="2"/>
        <v>1.5418143255056083E-2</v>
      </c>
      <c r="H8" s="82">
        <v>4064043.36</v>
      </c>
      <c r="I8" s="81">
        <f t="shared" si="3"/>
        <v>1.0502172993872764E-2</v>
      </c>
      <c r="J8" s="74"/>
      <c r="BP8" s="63" t="s">
        <v>9</v>
      </c>
      <c r="BQ8" s="89">
        <v>1435000</v>
      </c>
    </row>
    <row r="9" spans="1:69" x14ac:dyDescent="0.25">
      <c r="A9" s="63" t="s">
        <v>15</v>
      </c>
      <c r="B9" s="64">
        <v>3033081.94</v>
      </c>
      <c r="C9" s="73">
        <f t="shared" si="0"/>
        <v>9.8911516741786824E-3</v>
      </c>
      <c r="D9" s="66">
        <v>3181816</v>
      </c>
      <c r="E9" s="70">
        <f t="shared" si="1"/>
        <v>1.0219945604480397E-2</v>
      </c>
      <c r="F9" s="66">
        <v>3040080.8</v>
      </c>
      <c r="G9" s="72">
        <f t="shared" si="2"/>
        <v>9.0427697588664566E-3</v>
      </c>
      <c r="H9" s="77">
        <v>3394979.21</v>
      </c>
      <c r="I9" s="81">
        <f t="shared" si="3"/>
        <v>8.7731984665688923E-3</v>
      </c>
      <c r="J9" s="74"/>
      <c r="BP9" s="68" t="s">
        <v>145</v>
      </c>
      <c r="BQ9" s="99">
        <v>1497258.63</v>
      </c>
    </row>
    <row r="10" spans="1:69" x14ac:dyDescent="0.25">
      <c r="A10" s="68" t="s">
        <v>145</v>
      </c>
      <c r="B10" s="95" t="s">
        <v>144</v>
      </c>
      <c r="C10" s="97" t="s">
        <v>144</v>
      </c>
      <c r="D10" s="93" t="s">
        <v>144</v>
      </c>
      <c r="E10" s="97" t="s">
        <v>144</v>
      </c>
      <c r="F10" s="93" t="s">
        <v>144</v>
      </c>
      <c r="G10" s="97" t="s">
        <v>144</v>
      </c>
      <c r="H10" s="96">
        <v>1497258.63</v>
      </c>
      <c r="I10" s="81">
        <f t="shared" si="3"/>
        <v>3.8691686470660423E-3</v>
      </c>
      <c r="J10" s="74"/>
      <c r="BP10" s="63" t="s">
        <v>15</v>
      </c>
      <c r="BQ10" s="77">
        <v>3394979.21</v>
      </c>
    </row>
    <row r="11" spans="1:69" x14ac:dyDescent="0.25">
      <c r="A11" s="63" t="s">
        <v>9</v>
      </c>
      <c r="B11" s="64">
        <v>850000</v>
      </c>
      <c r="C11" s="73">
        <f>B11/B$18</f>
        <v>2.7719260769631174E-3</v>
      </c>
      <c r="D11" s="66">
        <v>1000000</v>
      </c>
      <c r="E11" s="70">
        <f>D11/D$18</f>
        <v>3.2119851067693413E-3</v>
      </c>
      <c r="F11" s="66">
        <v>1090000</v>
      </c>
      <c r="G11" s="72">
        <f>F11/F$18</f>
        <v>3.2422227189370881E-3</v>
      </c>
      <c r="H11" s="77">
        <v>1435000</v>
      </c>
      <c r="I11" s="81">
        <f t="shared" si="3"/>
        <v>3.7082818541107829E-3</v>
      </c>
      <c r="J11" s="74"/>
      <c r="BP11" s="63" t="s">
        <v>5</v>
      </c>
      <c r="BQ11" s="90">
        <v>4064043.36</v>
      </c>
    </row>
    <row r="12" spans="1:69" x14ac:dyDescent="0.25">
      <c r="A12" s="68" t="s">
        <v>14</v>
      </c>
      <c r="B12" s="64">
        <v>1146000</v>
      </c>
      <c r="C12" s="73">
        <f>B12/B$18</f>
        <v>3.7372085696467439E-3</v>
      </c>
      <c r="D12" s="66">
        <v>1023856</v>
      </c>
      <c r="E12" s="70">
        <f>D12/D$18</f>
        <v>3.2886102234764305E-3</v>
      </c>
      <c r="F12" s="66">
        <v>997236.5</v>
      </c>
      <c r="G12" s="72">
        <f>F12/F$18</f>
        <v>2.9662961802323904E-3</v>
      </c>
      <c r="H12" s="77">
        <v>1076619.5</v>
      </c>
      <c r="I12" s="81">
        <f t="shared" si="3"/>
        <v>2.7821662408584139E-3</v>
      </c>
      <c r="J12" s="74"/>
      <c r="BP12" s="63" t="s">
        <v>82</v>
      </c>
      <c r="BQ12" s="88">
        <v>31354759.949999999</v>
      </c>
    </row>
    <row r="13" spans="1:69" x14ac:dyDescent="0.25">
      <c r="A13" s="63" t="s">
        <v>7</v>
      </c>
      <c r="B13" s="64">
        <v>352073</v>
      </c>
      <c r="C13" s="73">
        <f>B13/B$18</f>
        <v>1.1481415643466301E-3</v>
      </c>
      <c r="D13" s="66">
        <v>356081.8</v>
      </c>
      <c r="E13" s="70">
        <f>D13/D$18</f>
        <v>1.1437294383916192E-3</v>
      </c>
      <c r="F13" s="66">
        <v>543693</v>
      </c>
      <c r="G13" s="72">
        <f>F13/F$18</f>
        <v>1.6172236667220754E-3</v>
      </c>
      <c r="H13" s="77">
        <v>388477</v>
      </c>
      <c r="I13" s="81">
        <f t="shared" si="3"/>
        <v>1.0038900416999266E-3</v>
      </c>
      <c r="J13" s="74"/>
      <c r="BP13" s="63" t="s">
        <v>4</v>
      </c>
      <c r="BQ13" s="89">
        <v>86463606.409999996</v>
      </c>
    </row>
    <row r="14" spans="1:69" x14ac:dyDescent="0.25">
      <c r="A14" s="63" t="s">
        <v>13</v>
      </c>
      <c r="B14" s="64">
        <v>495180</v>
      </c>
      <c r="C14" s="73">
        <f>B14/B$18</f>
        <v>1.6148262997536429E-3</v>
      </c>
      <c r="D14" s="66">
        <v>353507.03</v>
      </c>
      <c r="E14" s="70">
        <f>D14/D$18</f>
        <v>1.1354593154982628E-3</v>
      </c>
      <c r="F14" s="66">
        <v>492542.33</v>
      </c>
      <c r="G14" s="72">
        <f>F14/F$18</f>
        <v>1.4650751673066134E-3</v>
      </c>
      <c r="H14" s="77">
        <v>746808.29</v>
      </c>
      <c r="I14" s="81">
        <f t="shared" si="3"/>
        <v>1.9298784880184693E-3</v>
      </c>
      <c r="J14" s="74"/>
      <c r="BP14" s="63" t="s">
        <v>3</v>
      </c>
      <c r="BQ14" s="77">
        <v>92192669.370000005</v>
      </c>
    </row>
    <row r="15" spans="1:69" x14ac:dyDescent="0.25">
      <c r="A15" s="68" t="s">
        <v>143</v>
      </c>
      <c r="B15" s="95" t="s">
        <v>144</v>
      </c>
      <c r="C15" s="97" t="s">
        <v>144</v>
      </c>
      <c r="D15" s="93" t="s">
        <v>144</v>
      </c>
      <c r="E15" s="97" t="s">
        <v>144</v>
      </c>
      <c r="F15" s="93" t="s">
        <v>144</v>
      </c>
      <c r="G15" s="97" t="s">
        <v>144</v>
      </c>
      <c r="H15" s="96">
        <v>596290.15</v>
      </c>
      <c r="I15" s="81">
        <f t="shared" si="3"/>
        <v>1.5409142460139351E-3</v>
      </c>
      <c r="J15" s="74"/>
      <c r="BP15" s="63" t="s">
        <v>16</v>
      </c>
      <c r="BQ15" s="77">
        <v>163264152.38</v>
      </c>
    </row>
    <row r="16" spans="1:69" x14ac:dyDescent="0.25">
      <c r="A16" s="68" t="s">
        <v>8</v>
      </c>
      <c r="B16" s="64">
        <v>438227.54</v>
      </c>
      <c r="C16" s="73">
        <f>B16/B$18</f>
        <v>1.4290992303169381E-3</v>
      </c>
      <c r="D16" s="66">
        <v>437314.72</v>
      </c>
      <c r="E16" s="70">
        <f>D16/D$18</f>
        <v>1.4046483676110044E-3</v>
      </c>
      <c r="F16" s="66">
        <v>416869.44</v>
      </c>
      <c r="G16" s="72">
        <f>F16/F$18</f>
        <v>1.239984925870258E-3</v>
      </c>
      <c r="H16" s="77">
        <v>447000</v>
      </c>
      <c r="I16" s="81">
        <f t="shared" si="3"/>
        <v>1.1551233371341603E-3</v>
      </c>
      <c r="J16" s="74"/>
    </row>
    <row r="17" spans="1:22" x14ac:dyDescent="0.25">
      <c r="A17" s="68" t="s">
        <v>6</v>
      </c>
      <c r="B17" s="64">
        <v>48499.79</v>
      </c>
      <c r="C17" s="73">
        <f>B17/B$18</f>
        <v>1.5816215603321767E-4</v>
      </c>
      <c r="D17" s="66">
        <v>47449.22</v>
      </c>
      <c r="E17" s="70">
        <f>D17/D$18</f>
        <v>1.5240618796782195E-4</v>
      </c>
      <c r="F17" s="66">
        <v>42929.67</v>
      </c>
      <c r="G17" s="72">
        <f>F17/F$18</f>
        <v>1.2769500127566232E-4</v>
      </c>
      <c r="H17" s="77">
        <v>49999.839999999997</v>
      </c>
      <c r="I17" s="81">
        <f t="shared" si="3"/>
        <v>1.2920801350553484E-4</v>
      </c>
      <c r="J17" s="98"/>
    </row>
    <row r="18" spans="1:22" x14ac:dyDescent="0.25">
      <c r="A18" s="19" t="s">
        <v>10</v>
      </c>
      <c r="B18" s="2">
        <v>306645984.19999999</v>
      </c>
      <c r="C18" s="3"/>
      <c r="D18" s="2">
        <v>311333946.69</v>
      </c>
      <c r="E18" s="94"/>
      <c r="F18" s="2">
        <f>SUM(F4:F17)</f>
        <v>336189119.16000003</v>
      </c>
      <c r="G18" s="4"/>
      <c r="H18" s="2">
        <f>SUM(H4:H17)</f>
        <v>386971664.08999991</v>
      </c>
      <c r="I18" s="4"/>
      <c r="J18" s="105"/>
    </row>
    <row r="19" spans="1:22" x14ac:dyDescent="0.25">
      <c r="A19" s="1"/>
      <c r="B19" s="1"/>
      <c r="C19" s="1"/>
      <c r="D19" s="1"/>
      <c r="E19" s="1"/>
      <c r="F19" s="1"/>
      <c r="G19" s="1"/>
      <c r="H19" s="1"/>
      <c r="I19" s="1"/>
      <c r="J19" s="74"/>
    </row>
    <row r="20" spans="1:22" x14ac:dyDescent="0.25">
      <c r="A20" s="1"/>
      <c r="B20" s="1"/>
      <c r="C20" s="1"/>
      <c r="D20" s="1"/>
      <c r="E20" s="1"/>
      <c r="F20" s="1"/>
      <c r="G20" s="1"/>
      <c r="H20" s="1"/>
      <c r="I20" s="1"/>
      <c r="Q20" s="16"/>
      <c r="R20" s="57"/>
      <c r="S20" s="16"/>
      <c r="T20" s="57"/>
      <c r="U20" s="16"/>
      <c r="V20" s="57"/>
    </row>
    <row r="21" spans="1:22" x14ac:dyDescent="0.25">
      <c r="A21" s="1"/>
      <c r="B21" s="1"/>
      <c r="C21" s="1"/>
      <c r="D21" s="1"/>
      <c r="E21" s="1"/>
      <c r="F21" s="1"/>
      <c r="G21" s="1"/>
      <c r="H21" s="1"/>
      <c r="I21" s="1"/>
    </row>
    <row r="22" spans="1:22" x14ac:dyDescent="0.25">
      <c r="A22" s="1"/>
      <c r="B22" s="1"/>
      <c r="C22" s="1"/>
      <c r="D22" s="1"/>
      <c r="E22" s="1"/>
      <c r="F22" s="1"/>
      <c r="G22" s="1"/>
      <c r="H22" s="1"/>
      <c r="I22" s="1"/>
    </row>
    <row r="23" spans="1:22" x14ac:dyDescent="0.25">
      <c r="A23" s="1"/>
      <c r="B23" s="1"/>
      <c r="C23" s="1"/>
      <c r="D23" s="1"/>
      <c r="E23" s="1"/>
      <c r="F23" s="1"/>
      <c r="G23" s="1"/>
      <c r="H23" s="1"/>
      <c r="I23" s="1"/>
    </row>
    <row r="24" spans="1:22" x14ac:dyDescent="0.25">
      <c r="A24" s="1"/>
      <c r="B24" s="1"/>
      <c r="C24" s="1"/>
      <c r="D24" s="1"/>
      <c r="E24" s="1"/>
      <c r="F24" s="1"/>
      <c r="G24" s="1"/>
      <c r="H24" s="1"/>
      <c r="I24" s="1"/>
    </row>
    <row r="25" spans="1:22" x14ac:dyDescent="0.25">
      <c r="A25" s="1"/>
      <c r="B25" s="1"/>
      <c r="C25" s="1"/>
      <c r="D25" s="1"/>
      <c r="E25" s="1"/>
      <c r="F25" s="1"/>
      <c r="G25" s="1"/>
      <c r="H25" s="83"/>
      <c r="I25" s="1"/>
    </row>
    <row r="26" spans="1:22" x14ac:dyDescent="0.25">
      <c r="A26" s="1"/>
      <c r="B26" s="1"/>
      <c r="C26" s="1"/>
      <c r="D26" s="1"/>
      <c r="E26" s="1"/>
      <c r="F26" s="1"/>
      <c r="G26" s="1"/>
      <c r="H26" s="1"/>
      <c r="I26" s="1"/>
    </row>
    <row r="27" spans="1:22" x14ac:dyDescent="0.25">
      <c r="A27" s="1"/>
      <c r="B27" s="1"/>
      <c r="C27" s="1"/>
      <c r="D27" s="1"/>
      <c r="E27" s="1"/>
      <c r="F27" s="1"/>
      <c r="G27" s="1"/>
      <c r="H27" s="1"/>
      <c r="I27" s="1"/>
    </row>
    <row r="28" spans="1:22" x14ac:dyDescent="0.25">
      <c r="A28" s="1"/>
      <c r="B28" s="1"/>
      <c r="C28" s="1"/>
      <c r="D28" s="1"/>
      <c r="E28" s="1"/>
      <c r="F28" s="1"/>
      <c r="G28" s="1"/>
      <c r="H28" s="1"/>
      <c r="I28" s="1"/>
    </row>
    <row r="29" spans="1:22" x14ac:dyDescent="0.25">
      <c r="A29" s="1"/>
      <c r="B29" s="1"/>
      <c r="C29" s="1"/>
      <c r="D29" s="1"/>
      <c r="E29" s="1"/>
      <c r="F29" s="1"/>
      <c r="G29" s="1"/>
      <c r="H29" s="1"/>
      <c r="I29" s="1"/>
    </row>
    <row r="30" spans="1:22" x14ac:dyDescent="0.25">
      <c r="A30" s="1"/>
      <c r="B30" s="1"/>
      <c r="C30" s="1"/>
      <c r="D30" s="1"/>
      <c r="E30" s="1"/>
      <c r="F30" s="1"/>
      <c r="G30" s="1"/>
      <c r="H30" s="1"/>
      <c r="I30" s="1"/>
    </row>
    <row r="31" spans="1:22" x14ac:dyDescent="0.25">
      <c r="A31" s="1"/>
      <c r="B31" s="1"/>
      <c r="C31" s="1"/>
      <c r="D31" s="1"/>
      <c r="E31" s="1"/>
      <c r="F31" s="1"/>
      <c r="G31" s="1"/>
      <c r="H31" s="1"/>
      <c r="I31" s="1"/>
    </row>
    <row r="32" spans="1:22"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25" t="s">
        <v>146</v>
      </c>
      <c r="B46" s="125"/>
      <c r="C46" s="125"/>
      <c r="D46" s="125"/>
      <c r="E46" s="125"/>
      <c r="F46" s="125"/>
      <c r="G46" s="125"/>
      <c r="H46" s="125"/>
      <c r="I46" s="125"/>
    </row>
    <row r="47" spans="1:9" ht="48" customHeight="1" x14ac:dyDescent="0.25">
      <c r="A47" s="125"/>
      <c r="B47" s="125"/>
      <c r="C47" s="125"/>
      <c r="D47" s="125"/>
      <c r="E47" s="125"/>
      <c r="F47" s="125"/>
      <c r="G47" s="125"/>
      <c r="H47" s="125"/>
      <c r="I47" s="125"/>
    </row>
    <row r="48" spans="1:9" ht="34.5" customHeight="1" x14ac:dyDescent="0.25">
      <c r="A48" s="126" t="s">
        <v>85</v>
      </c>
      <c r="B48" s="126"/>
      <c r="C48" s="126"/>
      <c r="D48" s="126"/>
      <c r="E48" s="126"/>
      <c r="F48" s="126"/>
      <c r="G48" s="126"/>
      <c r="H48" s="126"/>
      <c r="I48" s="126"/>
    </row>
    <row r="49" spans="1:9" ht="20.25" customHeight="1" x14ac:dyDescent="0.25">
      <c r="A49" s="126"/>
      <c r="B49" s="126"/>
      <c r="C49" s="126"/>
      <c r="D49" s="126"/>
      <c r="E49" s="126"/>
      <c r="F49" s="126"/>
      <c r="G49" s="126"/>
      <c r="H49" s="126"/>
      <c r="I49" s="126"/>
    </row>
    <row r="50" spans="1:9" ht="21.75" customHeight="1" x14ac:dyDescent="0.25">
      <c r="A50" s="118" t="s">
        <v>11</v>
      </c>
      <c r="B50" s="118"/>
      <c r="C50" s="118"/>
      <c r="D50" s="118"/>
      <c r="E50" s="118"/>
      <c r="F50" s="118"/>
      <c r="G50" s="118"/>
      <c r="H50" s="118"/>
      <c r="I50" s="118"/>
    </row>
    <row r="51" spans="1:9" ht="31.5" customHeight="1" x14ac:dyDescent="0.25"/>
    <row r="52" spans="1:9" ht="20.25" customHeight="1" x14ac:dyDescent="0.25"/>
  </sheetData>
  <autoFilter ref="BP1:BQ1">
    <sortState ref="BP2:BQ15">
      <sortCondition ref="BQ1"/>
    </sortState>
  </autoFilter>
  <mergeCells count="9">
    <mergeCell ref="K1:L1"/>
    <mergeCell ref="A1:I1"/>
    <mergeCell ref="A46:I47"/>
    <mergeCell ref="A48:I49"/>
    <mergeCell ref="A50:I50"/>
    <mergeCell ref="H2:I2"/>
    <mergeCell ref="F2:G2"/>
    <mergeCell ref="D2:E2"/>
    <mergeCell ref="B2:C2"/>
  </mergeCells>
  <pageMargins left="0.7" right="0.7" top="0.75" bottom="0.75" header="0.3" footer="0.3"/>
  <pageSetup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X38"/>
  <sheetViews>
    <sheetView zoomScaleNormal="100" workbookViewId="0">
      <selection activeCell="N14" sqref="N14"/>
    </sheetView>
  </sheetViews>
  <sheetFormatPr defaultRowHeight="15" x14ac:dyDescent="0.25"/>
  <cols>
    <col min="1" max="1" width="17.140625" customWidth="1"/>
    <col min="2" max="2" width="8.85546875" bestFit="1" customWidth="1"/>
    <col min="3" max="12" width="15" customWidth="1"/>
    <col min="13" max="14" width="12.140625" bestFit="1" customWidth="1"/>
    <col min="17" max="17" width="14.85546875" bestFit="1" customWidth="1"/>
    <col min="19" max="19" width="12" bestFit="1" customWidth="1"/>
  </cols>
  <sheetData>
    <row r="1" spans="1:102" ht="23.25" x14ac:dyDescent="0.35">
      <c r="A1" s="131" t="s">
        <v>148</v>
      </c>
      <c r="B1" s="131"/>
      <c r="C1" s="131"/>
      <c r="D1" s="131"/>
      <c r="E1" s="131"/>
      <c r="F1" s="131"/>
      <c r="G1" s="131"/>
      <c r="H1" s="131"/>
      <c r="I1" s="131"/>
      <c r="J1" s="131"/>
      <c r="K1" s="131"/>
      <c r="L1" s="131"/>
      <c r="M1" s="92"/>
      <c r="N1" s="92"/>
    </row>
    <row r="2" spans="1:102" ht="75" x14ac:dyDescent="0.25">
      <c r="A2" s="6" t="s">
        <v>27</v>
      </c>
      <c r="B2" s="7"/>
      <c r="C2" s="8" t="s">
        <v>34</v>
      </c>
      <c r="D2" s="8" t="s">
        <v>28</v>
      </c>
      <c r="E2" s="8" t="s">
        <v>16</v>
      </c>
      <c r="F2" s="8" t="s">
        <v>15</v>
      </c>
      <c r="G2" s="8" t="s">
        <v>5</v>
      </c>
      <c r="H2" s="8" t="s">
        <v>35</v>
      </c>
      <c r="I2" s="8" t="s">
        <v>7</v>
      </c>
      <c r="J2" s="8" t="s">
        <v>36</v>
      </c>
      <c r="K2" s="8" t="s">
        <v>143</v>
      </c>
      <c r="L2" s="8" t="s">
        <v>145</v>
      </c>
      <c r="M2" s="92"/>
      <c r="N2" s="92"/>
    </row>
    <row r="3" spans="1:102" x14ac:dyDescent="0.25">
      <c r="A3" s="132" t="s">
        <v>31</v>
      </c>
      <c r="B3" s="9" t="s">
        <v>37</v>
      </c>
      <c r="C3" s="10">
        <v>251793527.81999999</v>
      </c>
      <c r="D3" s="100">
        <v>73605697.909999996</v>
      </c>
      <c r="E3" s="10">
        <v>143329949.97</v>
      </c>
      <c r="F3" s="100">
        <v>3331432.64</v>
      </c>
      <c r="G3" s="10">
        <v>947952</v>
      </c>
      <c r="H3" s="100">
        <v>28579511.34</v>
      </c>
      <c r="I3" s="10">
        <v>286227</v>
      </c>
      <c r="J3" s="100">
        <v>664117</v>
      </c>
      <c r="K3" s="10">
        <v>72345.960000000006</v>
      </c>
      <c r="L3" s="100">
        <v>976294</v>
      </c>
      <c r="M3" s="16"/>
      <c r="N3" s="92"/>
      <c r="O3" s="92"/>
      <c r="P3" s="92"/>
      <c r="Q3" s="92"/>
      <c r="R3" s="92"/>
      <c r="S3" s="92"/>
      <c r="T3" s="92"/>
      <c r="U3" s="92"/>
      <c r="V3" s="92"/>
      <c r="W3" s="92"/>
      <c r="X3" s="92"/>
      <c r="Y3" s="92"/>
      <c r="Z3" s="92"/>
      <c r="AA3" s="92"/>
    </row>
    <row r="4" spans="1:102" x14ac:dyDescent="0.25">
      <c r="A4" s="133"/>
      <c r="B4" s="11" t="s">
        <v>38</v>
      </c>
      <c r="C4" s="12">
        <v>42871</v>
      </c>
      <c r="D4" s="101">
        <v>20932</v>
      </c>
      <c r="E4" s="12">
        <v>17110</v>
      </c>
      <c r="F4" s="101">
        <v>526</v>
      </c>
      <c r="G4" s="12">
        <v>650</v>
      </c>
      <c r="H4" s="101">
        <v>4134</v>
      </c>
      <c r="I4" s="12">
        <v>99</v>
      </c>
      <c r="J4" s="101">
        <v>167</v>
      </c>
      <c r="K4" s="12">
        <v>18</v>
      </c>
      <c r="L4" s="101">
        <v>133</v>
      </c>
      <c r="M4" s="92"/>
      <c r="N4" s="92"/>
      <c r="O4" s="92"/>
      <c r="P4" s="92"/>
      <c r="Q4" s="92"/>
      <c r="R4" s="92"/>
      <c r="S4" s="92"/>
      <c r="T4" s="92"/>
      <c r="U4" s="92"/>
      <c r="V4" s="92"/>
      <c r="W4" s="92"/>
      <c r="X4" s="92"/>
      <c r="Y4" s="92"/>
      <c r="Z4" s="92"/>
      <c r="AA4" s="92"/>
      <c r="CX4" t="s">
        <v>31</v>
      </c>
    </row>
    <row r="5" spans="1:102" x14ac:dyDescent="0.25">
      <c r="A5" s="134"/>
      <c r="B5" s="13" t="s">
        <v>39</v>
      </c>
      <c r="C5" s="14">
        <v>5873.2831999999999</v>
      </c>
      <c r="D5" s="102">
        <v>3516.4196999999999</v>
      </c>
      <c r="E5" s="14">
        <v>8376.9696000000004</v>
      </c>
      <c r="F5" s="102">
        <v>6333.5221000000001</v>
      </c>
      <c r="G5" s="14">
        <v>1458.3876</v>
      </c>
      <c r="H5" s="102">
        <v>6913.2828</v>
      </c>
      <c r="I5" s="14">
        <v>2891.1817999999998</v>
      </c>
      <c r="J5" s="102">
        <v>3976.7485000000001</v>
      </c>
      <c r="K5" s="14">
        <v>4019.22</v>
      </c>
      <c r="L5" s="102">
        <v>7340.5563000000002</v>
      </c>
      <c r="M5" s="92"/>
      <c r="N5" s="92"/>
      <c r="O5" s="92"/>
      <c r="P5" s="92"/>
      <c r="Q5" s="92"/>
      <c r="R5" s="92"/>
      <c r="S5" s="92"/>
      <c r="T5" s="92"/>
      <c r="U5" s="92"/>
      <c r="V5" s="92"/>
      <c r="W5" s="92"/>
      <c r="X5" s="92"/>
      <c r="Y5" s="92"/>
      <c r="Z5" s="92"/>
      <c r="AA5" s="92"/>
      <c r="CX5" t="s">
        <v>31</v>
      </c>
    </row>
    <row r="6" spans="1:102" x14ac:dyDescent="0.25">
      <c r="A6" s="132" t="s">
        <v>30</v>
      </c>
      <c r="B6" s="9" t="s">
        <v>37</v>
      </c>
      <c r="C6" s="10">
        <v>29656089.629999999</v>
      </c>
      <c r="D6" s="100">
        <v>16252149</v>
      </c>
      <c r="E6" s="10">
        <v>7148019</v>
      </c>
      <c r="F6" s="100">
        <v>93366</v>
      </c>
      <c r="G6" s="10">
        <v>2671654.4500000002</v>
      </c>
      <c r="H6" s="103">
        <v>2861629.99</v>
      </c>
      <c r="I6" s="15"/>
      <c r="J6" s="103">
        <v>268000</v>
      </c>
      <c r="K6" s="10">
        <v>361271.19</v>
      </c>
      <c r="L6" s="100"/>
      <c r="M6" s="16"/>
      <c r="N6" s="92"/>
      <c r="O6" s="92"/>
      <c r="P6" s="92"/>
      <c r="Q6" s="92"/>
      <c r="R6" s="92"/>
      <c r="S6" s="92"/>
      <c r="T6" s="92"/>
      <c r="U6" s="92"/>
      <c r="V6" s="92"/>
      <c r="W6" s="92"/>
      <c r="X6" s="92"/>
      <c r="Y6" s="92"/>
      <c r="Z6" s="92"/>
      <c r="AA6" s="92"/>
      <c r="CX6" t="s">
        <v>31</v>
      </c>
    </row>
    <row r="7" spans="1:102" x14ac:dyDescent="0.25">
      <c r="A7" s="133"/>
      <c r="B7" s="11" t="s">
        <v>38</v>
      </c>
      <c r="C7" s="12">
        <v>13662</v>
      </c>
      <c r="D7" s="101">
        <v>7539</v>
      </c>
      <c r="E7" s="12">
        <v>2569</v>
      </c>
      <c r="F7" s="101">
        <v>56</v>
      </c>
      <c r="G7" s="12">
        <v>1981</v>
      </c>
      <c r="H7" s="101">
        <v>1550</v>
      </c>
      <c r="I7" s="12"/>
      <c r="J7" s="101">
        <v>67</v>
      </c>
      <c r="K7" s="12">
        <v>226</v>
      </c>
      <c r="L7" s="101"/>
      <c r="M7" s="92"/>
      <c r="N7" s="92"/>
      <c r="O7" s="92"/>
      <c r="P7" s="92"/>
      <c r="Q7" s="92"/>
      <c r="R7" s="92"/>
      <c r="S7" s="92"/>
      <c r="T7" s="92"/>
      <c r="U7" s="92"/>
      <c r="V7" s="92"/>
      <c r="W7" s="92"/>
      <c r="X7" s="92"/>
      <c r="Y7" s="92"/>
      <c r="Z7" s="92"/>
      <c r="AA7" s="92"/>
      <c r="CX7" t="s">
        <v>30</v>
      </c>
    </row>
    <row r="8" spans="1:102" x14ac:dyDescent="0.25">
      <c r="A8" s="134"/>
      <c r="B8" s="13" t="s">
        <v>39</v>
      </c>
      <c r="C8" s="14">
        <v>2170.6988999999999</v>
      </c>
      <c r="D8" s="102">
        <v>2155.7433000000001</v>
      </c>
      <c r="E8" s="14">
        <v>2782.413</v>
      </c>
      <c r="F8" s="102">
        <v>1667.25</v>
      </c>
      <c r="G8" s="14">
        <v>1348.6392000000001</v>
      </c>
      <c r="H8" s="102">
        <v>1846.2128</v>
      </c>
      <c r="I8" s="14"/>
      <c r="J8" s="102">
        <v>4000</v>
      </c>
      <c r="K8" s="14">
        <v>1598.5450000000001</v>
      </c>
      <c r="L8" s="102"/>
      <c r="M8" s="92"/>
      <c r="N8" s="92"/>
      <c r="O8" s="92"/>
      <c r="P8" s="92"/>
      <c r="Q8" s="92"/>
      <c r="R8" s="92"/>
      <c r="S8" s="92"/>
      <c r="T8" s="92"/>
      <c r="U8" s="92"/>
      <c r="V8" s="92"/>
      <c r="W8" s="92"/>
      <c r="X8" s="92"/>
      <c r="Y8" s="92"/>
      <c r="Z8" s="92"/>
      <c r="AA8" s="92"/>
      <c r="CX8" t="s">
        <v>30</v>
      </c>
    </row>
    <row r="9" spans="1:102" x14ac:dyDescent="0.25">
      <c r="A9" s="132" t="s">
        <v>32</v>
      </c>
      <c r="B9" s="9" t="s">
        <v>37</v>
      </c>
      <c r="C9" s="10">
        <v>99869797.900000006</v>
      </c>
      <c r="D9" s="100">
        <v>86167338.439999998</v>
      </c>
      <c r="E9" s="10">
        <v>12465063.460000001</v>
      </c>
      <c r="F9" s="100"/>
      <c r="G9" s="10">
        <v>504146</v>
      </c>
      <c r="H9" s="100"/>
      <c r="I9" s="10">
        <v>91750</v>
      </c>
      <c r="J9" s="100">
        <v>184000</v>
      </c>
      <c r="K9" s="10"/>
      <c r="L9" s="100">
        <v>457500</v>
      </c>
      <c r="M9" s="16"/>
      <c r="N9" s="92"/>
      <c r="O9" s="92"/>
      <c r="P9" s="92"/>
      <c r="Q9" s="92"/>
      <c r="R9" s="92"/>
      <c r="S9" s="92"/>
      <c r="T9" s="92"/>
      <c r="U9" s="92"/>
      <c r="V9" s="92"/>
      <c r="W9" s="92"/>
      <c r="X9" s="92"/>
      <c r="Y9" s="92"/>
      <c r="Z9" s="92"/>
      <c r="AA9" s="92"/>
      <c r="CX9" t="s">
        <v>30</v>
      </c>
    </row>
    <row r="10" spans="1:102" x14ac:dyDescent="0.25">
      <c r="A10" s="133"/>
      <c r="B10" s="11" t="s">
        <v>38</v>
      </c>
      <c r="C10" s="12">
        <v>15345</v>
      </c>
      <c r="D10" s="101">
        <v>13308</v>
      </c>
      <c r="E10" s="12">
        <v>1674</v>
      </c>
      <c r="F10" s="101"/>
      <c r="G10" s="12">
        <v>426</v>
      </c>
      <c r="H10" s="101"/>
      <c r="I10" s="12">
        <v>30</v>
      </c>
      <c r="J10" s="101">
        <v>46</v>
      </c>
      <c r="K10" s="12"/>
      <c r="L10" s="101">
        <v>62</v>
      </c>
      <c r="M10" s="92"/>
      <c r="N10" s="92"/>
      <c r="O10" s="92"/>
      <c r="P10" s="92"/>
      <c r="Q10" s="92"/>
      <c r="R10" s="92"/>
      <c r="S10" s="92"/>
      <c r="T10" s="92"/>
      <c r="U10" s="92"/>
      <c r="V10" s="92"/>
      <c r="W10" s="92"/>
      <c r="X10" s="92"/>
      <c r="Y10" s="92"/>
      <c r="Z10" s="92"/>
      <c r="AA10" s="92"/>
      <c r="CX10" t="s">
        <v>32</v>
      </c>
    </row>
    <row r="11" spans="1:102" x14ac:dyDescent="0.25">
      <c r="A11" s="134"/>
      <c r="B11" s="13" t="s">
        <v>39</v>
      </c>
      <c r="C11" s="14">
        <v>6508.2956999999997</v>
      </c>
      <c r="D11" s="102">
        <v>6474.8526000000002</v>
      </c>
      <c r="E11" s="14">
        <v>7446.2744000000002</v>
      </c>
      <c r="F11" s="102"/>
      <c r="G11" s="14">
        <v>1183.4413</v>
      </c>
      <c r="H11" s="102"/>
      <c r="I11" s="14">
        <v>3058.3332999999998</v>
      </c>
      <c r="J11" s="102">
        <v>4000</v>
      </c>
      <c r="K11" s="14"/>
      <c r="L11" s="102">
        <v>7379.0321999999996</v>
      </c>
      <c r="M11" s="92"/>
      <c r="N11" s="92"/>
      <c r="O11" s="92"/>
      <c r="P11" s="92"/>
      <c r="Q11" s="92"/>
      <c r="R11" s="92"/>
      <c r="S11" s="92"/>
      <c r="T11" s="92"/>
      <c r="U11" s="92"/>
      <c r="V11" s="92"/>
      <c r="W11" s="92"/>
      <c r="X11" s="92"/>
      <c r="Y11" s="92"/>
      <c r="Z11" s="92"/>
      <c r="AA11" s="92"/>
      <c r="CX11" t="s">
        <v>32</v>
      </c>
    </row>
    <row r="12" spans="1:102" x14ac:dyDescent="0.25">
      <c r="A12" s="132" t="s">
        <v>33</v>
      </c>
      <c r="B12" s="9" t="s">
        <v>37</v>
      </c>
      <c r="C12" s="10">
        <v>3154391.66</v>
      </c>
      <c r="D12" s="100">
        <v>2617519</v>
      </c>
      <c r="E12" s="10">
        <v>489740</v>
      </c>
      <c r="F12" s="100"/>
      <c r="G12" s="10">
        <v>43132.66</v>
      </c>
      <c r="H12" s="100"/>
      <c r="I12" s="10"/>
      <c r="J12" s="100">
        <v>4000</v>
      </c>
      <c r="K12" s="10"/>
      <c r="L12" s="100"/>
      <c r="M12" s="16"/>
      <c r="N12" s="92"/>
      <c r="O12" s="92"/>
      <c r="P12" s="92"/>
      <c r="Q12" s="92"/>
      <c r="R12" s="92"/>
      <c r="S12" s="92"/>
      <c r="T12" s="92"/>
      <c r="U12" s="92"/>
      <c r="V12" s="92"/>
      <c r="W12" s="92"/>
      <c r="X12" s="92"/>
      <c r="Y12" s="92"/>
      <c r="Z12" s="92"/>
      <c r="AA12" s="92"/>
      <c r="CX12" t="s">
        <v>32</v>
      </c>
    </row>
    <row r="13" spans="1:102" x14ac:dyDescent="0.25">
      <c r="A13" s="133"/>
      <c r="B13" s="11" t="s">
        <v>38</v>
      </c>
      <c r="C13" s="12">
        <v>1126</v>
      </c>
      <c r="D13" s="101">
        <v>965</v>
      </c>
      <c r="E13" s="12">
        <v>132</v>
      </c>
      <c r="F13" s="101"/>
      <c r="G13" s="12">
        <v>37</v>
      </c>
      <c r="H13" s="101"/>
      <c r="I13" s="12"/>
      <c r="J13" s="101">
        <v>1</v>
      </c>
      <c r="K13" s="12"/>
      <c r="L13" s="101"/>
      <c r="M13" s="92"/>
      <c r="N13" s="92"/>
      <c r="O13" s="92"/>
      <c r="P13" s="92"/>
      <c r="Q13" s="92"/>
      <c r="R13" s="92"/>
      <c r="S13" s="92"/>
      <c r="T13" s="92"/>
      <c r="U13" s="92"/>
      <c r="V13" s="92"/>
      <c r="W13" s="92"/>
      <c r="X13" s="92"/>
      <c r="Y13" s="92"/>
      <c r="Z13" s="92"/>
      <c r="AA13" s="92"/>
      <c r="CX13" t="s">
        <v>33</v>
      </c>
    </row>
    <row r="14" spans="1:102" x14ac:dyDescent="0.25">
      <c r="A14" s="134"/>
      <c r="B14" s="13" t="s">
        <v>39</v>
      </c>
      <c r="C14" s="14">
        <v>2801.4135000000001</v>
      </c>
      <c r="D14" s="102">
        <v>2712.4549000000002</v>
      </c>
      <c r="E14" s="14">
        <v>3710.1514999999999</v>
      </c>
      <c r="F14" s="102"/>
      <c r="G14" s="14">
        <v>1165.7474999999999</v>
      </c>
      <c r="H14" s="102"/>
      <c r="I14" s="14"/>
      <c r="J14" s="102">
        <v>4000</v>
      </c>
      <c r="K14" s="14"/>
      <c r="L14" s="102"/>
      <c r="M14" s="92"/>
      <c r="N14" s="92"/>
      <c r="O14" s="92"/>
      <c r="P14" s="92"/>
      <c r="Q14" s="92"/>
      <c r="R14" s="92"/>
      <c r="S14" s="92"/>
      <c r="T14" s="92"/>
      <c r="U14" s="92"/>
      <c r="V14" s="92"/>
      <c r="W14" s="92"/>
      <c r="X14" s="92"/>
      <c r="Y14" s="92"/>
      <c r="Z14" s="92"/>
      <c r="AA14" s="92"/>
      <c r="CX14" t="s">
        <v>33</v>
      </c>
    </row>
    <row r="15" spans="1:102" x14ac:dyDescent="0.25">
      <c r="A15" s="132" t="s">
        <v>40</v>
      </c>
      <c r="B15" s="9" t="s">
        <v>37</v>
      </c>
      <c r="C15" s="10">
        <v>20675</v>
      </c>
      <c r="D15" s="100">
        <v>20675</v>
      </c>
      <c r="E15" s="10"/>
      <c r="F15" s="100"/>
      <c r="G15" s="10"/>
      <c r="H15" s="100"/>
      <c r="I15" s="10"/>
      <c r="J15" s="100"/>
      <c r="K15" s="10"/>
      <c r="L15" s="100"/>
      <c r="M15" s="16"/>
      <c r="N15" s="92"/>
      <c r="O15" s="92"/>
      <c r="P15" s="92"/>
      <c r="Q15" s="92"/>
      <c r="R15" s="92"/>
      <c r="S15" s="92"/>
      <c r="T15" s="92"/>
      <c r="U15" s="92"/>
      <c r="V15" s="92"/>
      <c r="W15" s="92"/>
      <c r="X15" s="92"/>
      <c r="Y15" s="92"/>
      <c r="Z15" s="92"/>
      <c r="AA15" s="92"/>
      <c r="CX15" t="s">
        <v>33</v>
      </c>
    </row>
    <row r="16" spans="1:102" x14ac:dyDescent="0.25">
      <c r="A16" s="133"/>
      <c r="B16" s="11" t="s">
        <v>38</v>
      </c>
      <c r="C16" s="12">
        <v>6</v>
      </c>
      <c r="D16" s="101">
        <v>6</v>
      </c>
      <c r="E16" s="12"/>
      <c r="F16" s="101"/>
      <c r="G16" s="12"/>
      <c r="H16" s="101"/>
      <c r="I16" s="12"/>
      <c r="J16" s="101"/>
      <c r="K16" s="12"/>
      <c r="L16" s="101"/>
      <c r="M16" s="92"/>
      <c r="N16" s="92"/>
      <c r="O16" s="92"/>
      <c r="P16" s="92"/>
      <c r="Q16" s="92"/>
      <c r="R16" s="92"/>
      <c r="S16" s="92"/>
      <c r="T16" s="92"/>
      <c r="U16" s="92"/>
      <c r="V16" s="92"/>
      <c r="W16" s="92"/>
      <c r="X16" s="92"/>
      <c r="Y16" s="92"/>
      <c r="Z16" s="92"/>
      <c r="AA16" s="92"/>
      <c r="CX16" t="s">
        <v>40</v>
      </c>
    </row>
    <row r="17" spans="1:102" x14ac:dyDescent="0.25">
      <c r="A17" s="134"/>
      <c r="B17" s="13" t="s">
        <v>39</v>
      </c>
      <c r="C17" s="14">
        <v>3445.8332999999998</v>
      </c>
      <c r="D17" s="102">
        <v>3445.8332999999998</v>
      </c>
      <c r="E17" s="14"/>
      <c r="F17" s="102"/>
      <c r="G17" s="14"/>
      <c r="H17" s="102"/>
      <c r="I17" s="14"/>
      <c r="J17" s="102"/>
      <c r="K17" s="14"/>
      <c r="L17" s="102"/>
      <c r="M17" s="92"/>
      <c r="N17" s="92"/>
      <c r="O17" s="92"/>
      <c r="P17" s="92"/>
      <c r="Q17" s="92"/>
      <c r="R17" s="92"/>
      <c r="S17" s="92"/>
      <c r="T17" s="92"/>
      <c r="U17" s="92"/>
      <c r="V17" s="92"/>
      <c r="W17" s="92"/>
      <c r="X17" s="92"/>
      <c r="Y17" s="92"/>
      <c r="Z17" s="92"/>
      <c r="AA17" s="92"/>
      <c r="CX17" t="s">
        <v>40</v>
      </c>
    </row>
    <row r="18" spans="1:102" x14ac:dyDescent="0.25">
      <c r="A18" s="135" t="s">
        <v>86</v>
      </c>
      <c r="B18" s="10" t="s">
        <v>37</v>
      </c>
      <c r="C18" s="10">
        <f>C3+C6+C9+C12+C15</f>
        <v>384494482.01000005</v>
      </c>
      <c r="D18" s="100">
        <f t="shared" ref="D18:L18" si="0">D3+D6+D9+D12+D15</f>
        <v>178663379.34999999</v>
      </c>
      <c r="E18" s="10">
        <f t="shared" si="0"/>
        <v>163432772.43000001</v>
      </c>
      <c r="F18" s="100">
        <f t="shared" si="0"/>
        <v>3424798.64</v>
      </c>
      <c r="G18" s="10">
        <f t="shared" si="0"/>
        <v>4166885.1100000003</v>
      </c>
      <c r="H18" s="100">
        <f t="shared" si="0"/>
        <v>31441141.329999998</v>
      </c>
      <c r="I18" s="10">
        <f t="shared" si="0"/>
        <v>377977</v>
      </c>
      <c r="J18" s="100">
        <f t="shared" si="0"/>
        <v>1120117</v>
      </c>
      <c r="K18" s="10">
        <f t="shared" si="0"/>
        <v>433617.15</v>
      </c>
      <c r="L18" s="100">
        <f t="shared" si="0"/>
        <v>1433794</v>
      </c>
      <c r="M18" s="16"/>
      <c r="N18" s="92"/>
      <c r="O18" s="92"/>
      <c r="P18" s="92"/>
      <c r="Q18" s="92"/>
      <c r="R18" s="92"/>
      <c r="S18" s="92"/>
      <c r="T18" s="92"/>
      <c r="U18" s="92"/>
      <c r="V18" s="92"/>
      <c r="W18" s="92"/>
      <c r="X18" s="92"/>
      <c r="Y18" s="92"/>
      <c r="Z18" s="92"/>
      <c r="AA18" s="92"/>
      <c r="CX18" t="s">
        <v>40</v>
      </c>
    </row>
    <row r="19" spans="1:102" x14ac:dyDescent="0.25">
      <c r="A19" s="136"/>
      <c r="B19" s="10" t="s">
        <v>38</v>
      </c>
      <c r="C19" s="17">
        <v>72164</v>
      </c>
      <c r="D19" s="104">
        <v>42467</v>
      </c>
      <c r="E19" s="17">
        <v>21184</v>
      </c>
      <c r="F19" s="104">
        <v>581</v>
      </c>
      <c r="G19" s="17">
        <v>3075</v>
      </c>
      <c r="H19" s="104">
        <v>5528</v>
      </c>
      <c r="I19" s="17">
        <v>128</v>
      </c>
      <c r="J19" s="104">
        <v>281</v>
      </c>
      <c r="K19" s="17">
        <v>244</v>
      </c>
      <c r="L19" s="104">
        <v>195</v>
      </c>
      <c r="N19" s="92"/>
      <c r="O19" s="92"/>
      <c r="P19" s="92"/>
      <c r="Q19" s="92"/>
      <c r="R19" s="92"/>
      <c r="S19" s="92"/>
      <c r="T19" s="92"/>
      <c r="U19" s="92"/>
      <c r="V19" s="92"/>
      <c r="W19" s="92"/>
      <c r="X19" s="92"/>
      <c r="Y19" s="92"/>
      <c r="Z19" s="92"/>
      <c r="AA19" s="92"/>
    </row>
    <row r="20" spans="1:102" x14ac:dyDescent="0.25">
      <c r="A20" s="137"/>
      <c r="B20" s="14" t="s">
        <v>39</v>
      </c>
      <c r="C20" s="14">
        <f>C18/C19</f>
        <v>5328.0649909927397</v>
      </c>
      <c r="D20" s="102">
        <f t="shared" ref="D20:L20" si="1">D18/D19</f>
        <v>4207.1109178891847</v>
      </c>
      <c r="E20" s="14">
        <f t="shared" si="1"/>
        <v>7714.9156169750759</v>
      </c>
      <c r="F20" s="102">
        <f t="shared" si="1"/>
        <v>5894.6620309810678</v>
      </c>
      <c r="G20" s="14">
        <f t="shared" si="1"/>
        <v>1355.0845886178863</v>
      </c>
      <c r="H20" s="102">
        <f t="shared" si="1"/>
        <v>5687.6160148335739</v>
      </c>
      <c r="I20" s="14">
        <f t="shared" si="1"/>
        <v>2952.9453125</v>
      </c>
      <c r="J20" s="102">
        <f t="shared" si="1"/>
        <v>3986.1814946619215</v>
      </c>
      <c r="K20" s="14">
        <f t="shared" si="1"/>
        <v>1777.1194672131148</v>
      </c>
      <c r="L20" s="102">
        <f t="shared" si="1"/>
        <v>7352.7897435897439</v>
      </c>
      <c r="M20" s="16"/>
    </row>
    <row r="21" spans="1:102" x14ac:dyDescent="0.25">
      <c r="A21" s="125" t="s">
        <v>149</v>
      </c>
      <c r="B21" s="125"/>
      <c r="C21" s="125"/>
      <c r="D21" s="125"/>
      <c r="E21" s="125"/>
      <c r="F21" s="125"/>
      <c r="G21" s="125"/>
      <c r="H21" s="125"/>
      <c r="I21" s="125"/>
      <c r="J21" s="125"/>
      <c r="K21" s="125"/>
      <c r="L21" s="125"/>
    </row>
    <row r="22" spans="1:102" ht="50.25" customHeight="1" x14ac:dyDescent="0.25">
      <c r="A22" s="125"/>
      <c r="B22" s="125"/>
      <c r="C22" s="125"/>
      <c r="D22" s="125"/>
      <c r="E22" s="125"/>
      <c r="F22" s="125"/>
      <c r="G22" s="125"/>
      <c r="H22" s="125"/>
      <c r="I22" s="125"/>
      <c r="J22" s="125"/>
      <c r="K22" s="125"/>
      <c r="L22" s="125"/>
    </row>
    <row r="23" spans="1:102" ht="47.25" customHeight="1" x14ac:dyDescent="0.25">
      <c r="A23" s="1"/>
      <c r="B23" s="1"/>
      <c r="C23" s="1"/>
      <c r="D23" s="1"/>
      <c r="E23" s="1"/>
      <c r="F23" s="1"/>
      <c r="G23" s="1"/>
      <c r="H23" s="1"/>
      <c r="I23" s="1"/>
      <c r="J23" s="1"/>
      <c r="K23" s="1"/>
      <c r="L23" s="1"/>
    </row>
    <row r="24" spans="1:102" x14ac:dyDescent="0.25">
      <c r="A24" s="1"/>
      <c r="B24" s="1"/>
      <c r="C24" s="1"/>
      <c r="D24" s="1"/>
      <c r="E24" s="1"/>
      <c r="F24" s="1"/>
      <c r="G24" s="1"/>
      <c r="H24" s="1"/>
      <c r="I24" s="1"/>
      <c r="J24" s="1"/>
      <c r="K24" s="1"/>
      <c r="L24" s="1"/>
    </row>
    <row r="25" spans="1:102" x14ac:dyDescent="0.25">
      <c r="A25" s="1"/>
      <c r="B25" s="1"/>
      <c r="C25" s="1"/>
      <c r="D25" s="1"/>
      <c r="E25" s="1"/>
      <c r="F25" s="1"/>
      <c r="G25" s="1"/>
      <c r="H25" s="1"/>
      <c r="I25" s="1"/>
      <c r="J25" s="1"/>
      <c r="K25" s="1"/>
      <c r="L25" s="1"/>
    </row>
    <row r="26" spans="1:102" x14ac:dyDescent="0.25">
      <c r="A26" s="1"/>
      <c r="B26" s="1"/>
      <c r="C26" s="1"/>
      <c r="D26" s="1"/>
      <c r="E26" s="1"/>
      <c r="F26" s="1"/>
      <c r="G26" s="1"/>
      <c r="H26" s="1"/>
      <c r="I26" s="1"/>
      <c r="J26" s="1"/>
      <c r="K26" s="1"/>
      <c r="L26" s="1"/>
    </row>
    <row r="27" spans="1:102" x14ac:dyDescent="0.25">
      <c r="A27" s="1"/>
      <c r="B27" s="1"/>
      <c r="C27" s="1"/>
      <c r="D27" s="1"/>
      <c r="E27" s="1"/>
      <c r="F27" s="1"/>
      <c r="G27" s="1"/>
      <c r="H27" s="1"/>
      <c r="I27" s="1"/>
      <c r="J27" s="1"/>
      <c r="K27" s="1"/>
      <c r="L27" s="1"/>
    </row>
    <row r="28" spans="1:102" x14ac:dyDescent="0.25">
      <c r="A28" s="1"/>
      <c r="B28" s="1"/>
      <c r="C28" s="1"/>
      <c r="D28" s="1"/>
      <c r="E28" s="1"/>
      <c r="F28" s="1"/>
      <c r="G28" s="1"/>
      <c r="H28" s="1"/>
      <c r="I28" s="1"/>
      <c r="J28" s="1"/>
      <c r="K28" s="1"/>
      <c r="L28" s="1"/>
    </row>
    <row r="29" spans="1:102" x14ac:dyDescent="0.25">
      <c r="A29" s="1"/>
      <c r="B29" s="1"/>
      <c r="C29" s="1"/>
      <c r="D29" s="1"/>
      <c r="E29" s="1"/>
      <c r="F29" s="1"/>
      <c r="G29" s="1"/>
      <c r="H29" s="1"/>
      <c r="I29" s="1"/>
      <c r="J29" s="1"/>
      <c r="K29" s="1"/>
      <c r="L29" s="1"/>
    </row>
    <row r="30" spans="1:102" x14ac:dyDescent="0.25">
      <c r="A30" s="1"/>
      <c r="B30" s="1"/>
      <c r="C30" s="1"/>
      <c r="D30" s="1"/>
      <c r="E30" s="1"/>
      <c r="F30" s="1"/>
      <c r="G30" s="1"/>
      <c r="H30" s="1"/>
      <c r="I30" s="1"/>
      <c r="J30" s="1"/>
      <c r="K30" s="1"/>
      <c r="L30" s="1"/>
    </row>
    <row r="31" spans="1:102" x14ac:dyDescent="0.25">
      <c r="A31" s="1"/>
      <c r="B31" s="1"/>
      <c r="C31" s="1"/>
      <c r="D31" s="1"/>
      <c r="E31" s="1"/>
      <c r="F31" s="1"/>
      <c r="G31" s="1"/>
      <c r="H31" s="1"/>
      <c r="I31" s="1"/>
      <c r="J31" s="1"/>
      <c r="K31" s="1"/>
      <c r="L31" s="1"/>
    </row>
    <row r="32" spans="1:102" x14ac:dyDescent="0.25">
      <c r="A32" s="1"/>
      <c r="B32" s="1"/>
      <c r="C32" s="1"/>
      <c r="D32" s="1"/>
      <c r="E32" s="1"/>
      <c r="F32" s="1"/>
      <c r="G32" s="1"/>
      <c r="H32" s="1"/>
      <c r="I32" s="1"/>
      <c r="J32" s="1"/>
      <c r="K32" s="1"/>
      <c r="L32" s="1"/>
    </row>
    <row r="33" spans="1:12" x14ac:dyDescent="0.25">
      <c r="A33" s="1"/>
      <c r="B33" s="1"/>
      <c r="C33" s="1"/>
      <c r="D33" s="1"/>
      <c r="E33" s="1"/>
      <c r="F33" s="1"/>
      <c r="G33" s="1"/>
      <c r="H33" s="1"/>
      <c r="I33" s="1"/>
      <c r="J33" s="1"/>
      <c r="K33" s="1"/>
      <c r="L33" s="1"/>
    </row>
    <row r="34" spans="1:12" x14ac:dyDescent="0.25">
      <c r="A34" s="1"/>
      <c r="B34" s="1"/>
      <c r="C34" s="1"/>
      <c r="D34" s="1"/>
      <c r="E34" s="1"/>
      <c r="F34" s="1"/>
      <c r="G34" s="1"/>
      <c r="H34" s="1"/>
      <c r="I34" s="1"/>
      <c r="J34" s="1"/>
      <c r="K34" s="1"/>
      <c r="L34" s="1"/>
    </row>
    <row r="35" spans="1:12" x14ac:dyDescent="0.25">
      <c r="A35" s="1"/>
      <c r="B35" s="1"/>
      <c r="C35" s="1"/>
      <c r="D35" s="1"/>
      <c r="E35" s="1"/>
      <c r="F35" s="1"/>
      <c r="G35" s="1"/>
      <c r="H35" s="1"/>
      <c r="I35" s="1"/>
      <c r="J35" s="1"/>
      <c r="K35" s="1"/>
      <c r="L35" s="1"/>
    </row>
    <row r="36" spans="1:12" x14ac:dyDescent="0.25">
      <c r="A36" s="1"/>
      <c r="B36" s="1"/>
      <c r="C36" s="1"/>
      <c r="D36" s="1"/>
      <c r="E36" s="1"/>
      <c r="F36" s="1"/>
      <c r="G36" s="1"/>
      <c r="H36" s="1"/>
      <c r="I36" s="1"/>
      <c r="J36" s="1"/>
      <c r="K36" s="1"/>
      <c r="L36" s="1"/>
    </row>
    <row r="37" spans="1:12" x14ac:dyDescent="0.25">
      <c r="A37" s="29" t="s">
        <v>87</v>
      </c>
      <c r="B37" s="1"/>
      <c r="C37" s="1"/>
      <c r="D37" s="1"/>
      <c r="E37" s="1"/>
      <c r="F37" s="1"/>
      <c r="G37" s="1"/>
      <c r="H37" s="1"/>
      <c r="I37" s="1"/>
      <c r="J37" s="1"/>
      <c r="K37" s="1"/>
      <c r="L37" s="1"/>
    </row>
    <row r="38" spans="1:12" x14ac:dyDescent="0.25">
      <c r="A38" s="29" t="s">
        <v>89</v>
      </c>
      <c r="B38" s="1"/>
      <c r="C38" s="1"/>
      <c r="D38" s="1"/>
      <c r="E38" s="1"/>
      <c r="F38" s="1"/>
      <c r="G38" s="1"/>
      <c r="H38" s="1"/>
      <c r="I38" s="1"/>
      <c r="J38" s="1"/>
      <c r="K38" s="1"/>
      <c r="L38" s="1"/>
    </row>
  </sheetData>
  <mergeCells count="8">
    <mergeCell ref="A21:L22"/>
    <mergeCell ref="A1:L1"/>
    <mergeCell ref="A12:A14"/>
    <mergeCell ref="A15:A17"/>
    <mergeCell ref="A18:A20"/>
    <mergeCell ref="A3:A5"/>
    <mergeCell ref="A6:A8"/>
    <mergeCell ref="A9:A11"/>
  </mergeCells>
  <pageMargins left="0.7" right="0.7" top="0.75" bottom="0.75" header="0.3" footer="0.3"/>
  <pageSetup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78"/>
  <sheetViews>
    <sheetView zoomScaleNormal="100" workbookViewId="0">
      <selection activeCell="C78" sqref="C78:L78"/>
    </sheetView>
  </sheetViews>
  <sheetFormatPr defaultColWidth="46.7109375" defaultRowHeight="15" x14ac:dyDescent="0.25"/>
  <cols>
    <col min="1" max="1" width="46.85546875" bestFit="1" customWidth="1"/>
    <col min="2" max="2" width="18.85546875" style="16" customWidth="1"/>
    <col min="3" max="3" width="12.85546875" style="26" bestFit="1" customWidth="1"/>
    <col min="4" max="4" width="22.42578125" style="26" bestFit="1" customWidth="1"/>
    <col min="5" max="5" width="12.140625" style="26" bestFit="1" customWidth="1"/>
    <col min="6" max="6" width="16.85546875" style="26" bestFit="1" customWidth="1"/>
    <col min="7" max="7" width="21.28515625" style="26" bestFit="1" customWidth="1"/>
    <col min="8" max="8" width="11.140625" style="26" bestFit="1" customWidth="1"/>
    <col min="9" max="9" width="29.5703125" style="26" bestFit="1" customWidth="1"/>
    <col min="10" max="10" width="42.140625" style="26" bestFit="1" customWidth="1"/>
    <col min="11" max="11" width="46.7109375" style="16"/>
  </cols>
  <sheetData>
    <row r="1" spans="1:12" s="22" customFormat="1" x14ac:dyDescent="0.25">
      <c r="A1" s="22" t="s">
        <v>41</v>
      </c>
      <c r="B1" s="23" t="s">
        <v>27</v>
      </c>
      <c r="C1" s="23" t="s">
        <v>42</v>
      </c>
      <c r="D1" s="23" t="s">
        <v>28</v>
      </c>
      <c r="E1" s="23" t="s">
        <v>29</v>
      </c>
      <c r="F1" s="23" t="s">
        <v>15</v>
      </c>
      <c r="G1" s="23" t="s">
        <v>5</v>
      </c>
      <c r="H1" s="23" t="s">
        <v>43</v>
      </c>
      <c r="I1" s="23" t="s">
        <v>7</v>
      </c>
      <c r="J1" s="23" t="s">
        <v>36</v>
      </c>
      <c r="K1" s="23" t="s">
        <v>143</v>
      </c>
      <c r="L1" s="23" t="s">
        <v>145</v>
      </c>
    </row>
    <row r="2" spans="1:12" x14ac:dyDescent="0.25">
      <c r="A2" t="s">
        <v>117</v>
      </c>
      <c r="B2" s="16" t="s">
        <v>33</v>
      </c>
      <c r="C2" s="26">
        <v>1550</v>
      </c>
      <c r="D2" s="26">
        <v>1550</v>
      </c>
      <c r="E2" s="26">
        <v>0</v>
      </c>
      <c r="F2" s="26">
        <v>0</v>
      </c>
      <c r="G2" s="26">
        <v>0</v>
      </c>
      <c r="H2" s="26">
        <v>0</v>
      </c>
      <c r="I2" s="26">
        <v>0</v>
      </c>
      <c r="J2" s="26">
        <v>0</v>
      </c>
      <c r="K2" s="26">
        <v>0</v>
      </c>
      <c r="L2" s="26">
        <v>0</v>
      </c>
    </row>
    <row r="3" spans="1:12" x14ac:dyDescent="0.25">
      <c r="A3" t="s">
        <v>44</v>
      </c>
      <c r="B3" s="16" t="s">
        <v>32</v>
      </c>
      <c r="C3" s="26">
        <v>1531536</v>
      </c>
      <c r="D3" s="26">
        <v>1433625</v>
      </c>
      <c r="E3" s="26">
        <v>89911</v>
      </c>
      <c r="F3" s="26">
        <v>0</v>
      </c>
      <c r="G3" s="26">
        <v>0</v>
      </c>
      <c r="H3" s="26">
        <v>0</v>
      </c>
      <c r="I3" s="26">
        <v>0</v>
      </c>
      <c r="J3" s="26">
        <v>8000</v>
      </c>
      <c r="K3" s="26">
        <v>0</v>
      </c>
      <c r="L3" s="26">
        <v>0</v>
      </c>
    </row>
    <row r="4" spans="1:12" x14ac:dyDescent="0.25">
      <c r="A4" t="s">
        <v>45</v>
      </c>
      <c r="B4" s="16" t="s">
        <v>32</v>
      </c>
      <c r="C4" s="26">
        <v>3376576</v>
      </c>
      <c r="D4" s="26">
        <v>2919076</v>
      </c>
      <c r="E4" s="26">
        <v>409000</v>
      </c>
      <c r="F4" s="26">
        <v>0</v>
      </c>
      <c r="G4" s="26">
        <v>2500</v>
      </c>
      <c r="H4" s="26">
        <v>0</v>
      </c>
      <c r="I4" s="26">
        <v>8000</v>
      </c>
      <c r="J4" s="26">
        <v>8000</v>
      </c>
      <c r="K4" s="26">
        <v>0</v>
      </c>
      <c r="L4" s="26">
        <v>30000</v>
      </c>
    </row>
    <row r="5" spans="1:12" x14ac:dyDescent="0.25">
      <c r="A5" t="s">
        <v>46</v>
      </c>
      <c r="B5" s="16" t="s">
        <v>31</v>
      </c>
      <c r="C5" s="26">
        <v>33230157.559999999</v>
      </c>
      <c r="D5" s="26">
        <v>7540774</v>
      </c>
      <c r="E5" s="26">
        <v>20303903</v>
      </c>
      <c r="F5" s="26">
        <v>509914</v>
      </c>
      <c r="G5" s="26">
        <v>19570</v>
      </c>
      <c r="H5" s="26">
        <v>4500496.5599999996</v>
      </c>
      <c r="I5" s="26">
        <v>19000</v>
      </c>
      <c r="J5" s="26">
        <v>44000</v>
      </c>
      <c r="K5" s="26">
        <v>0</v>
      </c>
      <c r="L5" s="26">
        <v>292500</v>
      </c>
    </row>
    <row r="6" spans="1:12" x14ac:dyDescent="0.25">
      <c r="A6" t="s">
        <v>47</v>
      </c>
      <c r="B6" s="16" t="s">
        <v>32</v>
      </c>
      <c r="C6" s="26">
        <v>2805301</v>
      </c>
      <c r="D6" s="26">
        <v>2399361</v>
      </c>
      <c r="E6" s="26">
        <v>372190</v>
      </c>
      <c r="F6" s="26">
        <v>0</v>
      </c>
      <c r="G6" s="26">
        <v>15750</v>
      </c>
      <c r="H6" s="26">
        <v>0</v>
      </c>
      <c r="I6" s="26">
        <v>6500</v>
      </c>
      <c r="J6" s="26">
        <v>4000</v>
      </c>
      <c r="K6" s="26">
        <v>0</v>
      </c>
      <c r="L6" s="26">
        <v>7500</v>
      </c>
    </row>
    <row r="7" spans="1:12" x14ac:dyDescent="0.25">
      <c r="A7" t="s">
        <v>90</v>
      </c>
      <c r="B7" s="16" t="s">
        <v>33</v>
      </c>
      <c r="C7" s="26">
        <v>48424</v>
      </c>
      <c r="D7" s="26">
        <v>48174</v>
      </c>
      <c r="E7" s="26">
        <v>0</v>
      </c>
      <c r="F7" s="26">
        <v>0</v>
      </c>
      <c r="G7" s="26">
        <v>250</v>
      </c>
      <c r="H7" s="26">
        <v>0</v>
      </c>
      <c r="I7" s="26">
        <v>0</v>
      </c>
      <c r="J7" s="26">
        <v>0</v>
      </c>
      <c r="K7" s="26">
        <v>0</v>
      </c>
      <c r="L7" s="26">
        <v>0</v>
      </c>
    </row>
    <row r="8" spans="1:12" x14ac:dyDescent="0.25">
      <c r="A8" t="s">
        <v>91</v>
      </c>
      <c r="B8" s="16" t="s">
        <v>33</v>
      </c>
      <c r="C8" s="26">
        <v>35972</v>
      </c>
      <c r="D8" s="26">
        <v>31226</v>
      </c>
      <c r="E8" s="26">
        <v>4496</v>
      </c>
      <c r="F8" s="26">
        <v>0</v>
      </c>
      <c r="G8" s="26">
        <v>250</v>
      </c>
      <c r="H8" s="26">
        <v>0</v>
      </c>
      <c r="I8" s="26">
        <v>0</v>
      </c>
      <c r="J8" s="26">
        <v>0</v>
      </c>
      <c r="K8" s="26">
        <v>0</v>
      </c>
      <c r="L8" s="26">
        <v>0</v>
      </c>
    </row>
    <row r="9" spans="1:12" x14ac:dyDescent="0.25">
      <c r="A9" t="s">
        <v>92</v>
      </c>
      <c r="B9" s="16" t="s">
        <v>33</v>
      </c>
      <c r="C9" s="26">
        <v>2650</v>
      </c>
      <c r="D9" s="26">
        <v>2650</v>
      </c>
      <c r="E9" s="26">
        <v>0</v>
      </c>
      <c r="F9" s="26">
        <v>0</v>
      </c>
      <c r="G9" s="26">
        <v>0</v>
      </c>
      <c r="H9" s="26">
        <v>0</v>
      </c>
      <c r="I9" s="26">
        <v>0</v>
      </c>
      <c r="J9" s="26">
        <v>0</v>
      </c>
      <c r="K9" s="26">
        <v>0</v>
      </c>
      <c r="L9" s="26">
        <v>0</v>
      </c>
    </row>
    <row r="10" spans="1:12" x14ac:dyDescent="0.25">
      <c r="A10" t="s">
        <v>93</v>
      </c>
      <c r="B10" s="16" t="s">
        <v>33</v>
      </c>
      <c r="C10" s="26">
        <v>3108</v>
      </c>
      <c r="D10" s="26">
        <v>3108</v>
      </c>
      <c r="E10" s="26">
        <v>0</v>
      </c>
      <c r="F10" s="26">
        <v>0</v>
      </c>
      <c r="G10" s="26">
        <v>0</v>
      </c>
      <c r="H10" s="26">
        <v>0</v>
      </c>
      <c r="I10" s="26">
        <v>0</v>
      </c>
      <c r="J10" s="26">
        <v>0</v>
      </c>
      <c r="K10" s="26">
        <v>0</v>
      </c>
      <c r="L10" s="26">
        <v>0</v>
      </c>
    </row>
    <row r="11" spans="1:12" x14ac:dyDescent="0.25">
      <c r="A11" t="s">
        <v>48</v>
      </c>
      <c r="B11" s="16" t="s">
        <v>32</v>
      </c>
      <c r="C11" s="26">
        <v>3986288</v>
      </c>
      <c r="D11" s="26">
        <v>3466118</v>
      </c>
      <c r="E11" s="26">
        <v>462170</v>
      </c>
      <c r="F11" s="26">
        <v>0</v>
      </c>
      <c r="G11" s="26">
        <v>0</v>
      </c>
      <c r="H11" s="26">
        <v>0</v>
      </c>
      <c r="I11" s="26">
        <v>12000</v>
      </c>
      <c r="J11" s="26">
        <v>16000</v>
      </c>
      <c r="K11" s="26">
        <v>0</v>
      </c>
      <c r="L11" s="26">
        <v>30000</v>
      </c>
    </row>
    <row r="12" spans="1:12" x14ac:dyDescent="0.25">
      <c r="A12" t="s">
        <v>94</v>
      </c>
      <c r="B12" s="16" t="s">
        <v>32</v>
      </c>
      <c r="C12" s="26">
        <v>1126773</v>
      </c>
      <c r="D12" s="26">
        <v>1074553</v>
      </c>
      <c r="E12" s="26">
        <v>32720</v>
      </c>
      <c r="F12" s="26">
        <v>0</v>
      </c>
      <c r="G12" s="26">
        <v>4000</v>
      </c>
      <c r="H12" s="26">
        <v>0</v>
      </c>
      <c r="I12" s="26">
        <v>8000</v>
      </c>
      <c r="J12" s="26">
        <v>0</v>
      </c>
      <c r="K12" s="26">
        <v>0</v>
      </c>
      <c r="L12" s="26">
        <v>7500</v>
      </c>
    </row>
    <row r="13" spans="1:12" x14ac:dyDescent="0.25">
      <c r="A13" t="s">
        <v>118</v>
      </c>
      <c r="B13" s="16" t="s">
        <v>33</v>
      </c>
      <c r="C13" s="26">
        <v>125757</v>
      </c>
      <c r="D13" s="26">
        <v>95995</v>
      </c>
      <c r="E13" s="26">
        <v>8512</v>
      </c>
      <c r="F13" s="26">
        <v>0</v>
      </c>
      <c r="G13" s="26">
        <v>21250</v>
      </c>
      <c r="H13" s="26">
        <v>0</v>
      </c>
      <c r="I13" s="26">
        <v>0</v>
      </c>
      <c r="J13" s="26">
        <v>0</v>
      </c>
      <c r="K13" s="26">
        <v>0</v>
      </c>
      <c r="L13" s="26">
        <v>0</v>
      </c>
    </row>
    <row r="14" spans="1:12" x14ac:dyDescent="0.25">
      <c r="A14" t="s">
        <v>49</v>
      </c>
      <c r="B14" s="16" t="s">
        <v>32</v>
      </c>
      <c r="C14" s="26">
        <v>465631.89</v>
      </c>
      <c r="D14" s="26">
        <v>433799.94</v>
      </c>
      <c r="E14" s="26">
        <v>31831.95</v>
      </c>
      <c r="F14" s="26">
        <v>0</v>
      </c>
      <c r="G14" s="26">
        <v>0</v>
      </c>
      <c r="H14" s="26">
        <v>0</v>
      </c>
      <c r="I14" s="26">
        <v>0</v>
      </c>
      <c r="J14" s="26">
        <v>0</v>
      </c>
      <c r="K14" s="26">
        <v>0</v>
      </c>
      <c r="L14" s="26">
        <v>0</v>
      </c>
    </row>
    <row r="15" spans="1:12" x14ac:dyDescent="0.25">
      <c r="A15" t="s">
        <v>50</v>
      </c>
      <c r="B15" s="16" t="s">
        <v>32</v>
      </c>
      <c r="C15" s="26">
        <v>1343361</v>
      </c>
      <c r="D15" s="26">
        <v>1098050</v>
      </c>
      <c r="E15" s="26">
        <v>241311</v>
      </c>
      <c r="F15" s="26">
        <v>0</v>
      </c>
      <c r="G15" s="26">
        <v>0</v>
      </c>
      <c r="H15" s="26">
        <v>0</v>
      </c>
      <c r="I15" s="26">
        <v>0</v>
      </c>
      <c r="J15" s="26">
        <v>4000</v>
      </c>
      <c r="K15" s="26">
        <v>0</v>
      </c>
      <c r="L15" s="26">
        <v>0</v>
      </c>
    </row>
    <row r="16" spans="1:12" x14ac:dyDescent="0.25">
      <c r="A16" t="s">
        <v>119</v>
      </c>
      <c r="B16" s="16" t="s">
        <v>33</v>
      </c>
      <c r="C16" s="26">
        <v>32507</v>
      </c>
      <c r="D16" s="26">
        <v>29925</v>
      </c>
      <c r="E16" s="26">
        <v>1582</v>
      </c>
      <c r="F16" s="26">
        <v>0</v>
      </c>
      <c r="G16" s="26">
        <v>1000</v>
      </c>
      <c r="H16" s="26">
        <v>0</v>
      </c>
      <c r="I16" s="26">
        <v>0</v>
      </c>
      <c r="J16" s="26">
        <v>0</v>
      </c>
      <c r="K16" s="26">
        <v>0</v>
      </c>
      <c r="L16" s="26">
        <v>0</v>
      </c>
    </row>
    <row r="17" spans="1:12" x14ac:dyDescent="0.25">
      <c r="A17" t="s">
        <v>51</v>
      </c>
      <c r="B17" s="16" t="s">
        <v>32</v>
      </c>
      <c r="C17" s="26">
        <v>838110</v>
      </c>
      <c r="D17" s="26">
        <v>686640</v>
      </c>
      <c r="E17" s="26">
        <v>151470</v>
      </c>
      <c r="F17" s="26">
        <v>0</v>
      </c>
      <c r="G17" s="26">
        <v>0</v>
      </c>
      <c r="H17" s="26">
        <v>0</v>
      </c>
      <c r="I17" s="26">
        <v>0</v>
      </c>
      <c r="J17" s="26">
        <v>0</v>
      </c>
      <c r="K17" s="26">
        <v>0</v>
      </c>
      <c r="L17" s="26">
        <v>0</v>
      </c>
    </row>
    <row r="18" spans="1:12" x14ac:dyDescent="0.25">
      <c r="A18" t="s">
        <v>52</v>
      </c>
      <c r="B18" s="16" t="s">
        <v>33</v>
      </c>
      <c r="C18" s="26">
        <v>247950</v>
      </c>
      <c r="D18" s="26">
        <v>231093</v>
      </c>
      <c r="E18" s="26">
        <v>10357</v>
      </c>
      <c r="F18" s="26">
        <v>0</v>
      </c>
      <c r="G18" s="26">
        <v>6500</v>
      </c>
      <c r="H18" s="26">
        <v>0</v>
      </c>
      <c r="I18" s="26">
        <v>0</v>
      </c>
      <c r="J18" s="26">
        <v>0</v>
      </c>
      <c r="K18" s="26">
        <v>0</v>
      </c>
      <c r="L18" s="26">
        <v>0</v>
      </c>
    </row>
    <row r="19" spans="1:12" x14ac:dyDescent="0.25">
      <c r="A19" t="s">
        <v>53</v>
      </c>
      <c r="B19" s="16" t="s">
        <v>32</v>
      </c>
      <c r="C19" s="26">
        <v>2879645</v>
      </c>
      <c r="D19" s="26">
        <v>2260705</v>
      </c>
      <c r="E19" s="26">
        <v>584940</v>
      </c>
      <c r="F19" s="26">
        <v>0</v>
      </c>
      <c r="G19" s="26">
        <v>0</v>
      </c>
      <c r="H19" s="26">
        <v>0</v>
      </c>
      <c r="I19" s="26">
        <v>0</v>
      </c>
      <c r="J19" s="26">
        <v>4000</v>
      </c>
      <c r="K19" s="26">
        <v>0</v>
      </c>
      <c r="L19" s="26">
        <v>30000</v>
      </c>
    </row>
    <row r="20" spans="1:12" x14ac:dyDescent="0.25">
      <c r="A20" t="s">
        <v>54</v>
      </c>
      <c r="B20" s="16" t="s">
        <v>32</v>
      </c>
      <c r="C20" s="26">
        <v>941810</v>
      </c>
      <c r="D20" s="26">
        <v>610700</v>
      </c>
      <c r="E20" s="26">
        <v>323110</v>
      </c>
      <c r="F20" s="26">
        <v>0</v>
      </c>
      <c r="G20" s="26">
        <v>0</v>
      </c>
      <c r="H20" s="26">
        <v>0</v>
      </c>
      <c r="I20" s="26">
        <v>8000</v>
      </c>
      <c r="J20" s="26">
        <v>0</v>
      </c>
      <c r="K20" s="26">
        <v>0</v>
      </c>
      <c r="L20" s="26">
        <v>0</v>
      </c>
    </row>
    <row r="21" spans="1:12" x14ac:dyDescent="0.25">
      <c r="A21" t="s">
        <v>55</v>
      </c>
      <c r="B21" s="16" t="s">
        <v>32</v>
      </c>
      <c r="C21" s="26">
        <v>3037354</v>
      </c>
      <c r="D21" s="26">
        <v>2454538</v>
      </c>
      <c r="E21" s="26">
        <v>533816</v>
      </c>
      <c r="F21" s="26">
        <v>0</v>
      </c>
      <c r="G21" s="26">
        <v>7000</v>
      </c>
      <c r="H21" s="26">
        <v>0</v>
      </c>
      <c r="I21" s="26">
        <v>0</v>
      </c>
      <c r="J21" s="26">
        <v>12000</v>
      </c>
      <c r="K21" s="26">
        <v>0</v>
      </c>
      <c r="L21" s="26">
        <v>30000</v>
      </c>
    </row>
    <row r="22" spans="1:12" x14ac:dyDescent="0.25">
      <c r="A22" t="s">
        <v>56</v>
      </c>
      <c r="B22" s="16" t="s">
        <v>32</v>
      </c>
      <c r="C22" s="26">
        <v>2368650</v>
      </c>
      <c r="D22" s="26">
        <v>1942150</v>
      </c>
      <c r="E22" s="26">
        <v>409000</v>
      </c>
      <c r="F22" s="26">
        <v>0</v>
      </c>
      <c r="G22" s="26">
        <v>0</v>
      </c>
      <c r="H22" s="26">
        <v>0</v>
      </c>
      <c r="I22" s="26">
        <v>10000</v>
      </c>
      <c r="J22" s="26">
        <v>0</v>
      </c>
      <c r="K22" s="26">
        <v>0</v>
      </c>
      <c r="L22" s="26">
        <v>7500</v>
      </c>
    </row>
    <row r="23" spans="1:12" x14ac:dyDescent="0.25">
      <c r="A23" t="s">
        <v>120</v>
      </c>
      <c r="B23" s="16" t="s">
        <v>33</v>
      </c>
      <c r="C23" s="26">
        <v>86587</v>
      </c>
      <c r="D23" s="26">
        <v>81277</v>
      </c>
      <c r="E23" s="26">
        <v>5310</v>
      </c>
      <c r="F23" s="26">
        <v>0</v>
      </c>
      <c r="G23" s="26">
        <v>0</v>
      </c>
      <c r="H23" s="26">
        <v>0</v>
      </c>
      <c r="I23" s="26">
        <v>0</v>
      </c>
      <c r="J23" s="26">
        <v>0</v>
      </c>
      <c r="K23" s="26">
        <v>0</v>
      </c>
      <c r="L23" s="26">
        <v>0</v>
      </c>
    </row>
    <row r="24" spans="1:12" x14ac:dyDescent="0.25">
      <c r="A24" t="s">
        <v>121</v>
      </c>
      <c r="B24" s="16" t="s">
        <v>33</v>
      </c>
      <c r="C24" s="26">
        <v>100330</v>
      </c>
      <c r="D24" s="26">
        <v>93696</v>
      </c>
      <c r="E24" s="26">
        <v>6384</v>
      </c>
      <c r="F24" s="26">
        <v>0</v>
      </c>
      <c r="G24" s="26">
        <v>250</v>
      </c>
      <c r="H24" s="26">
        <v>0</v>
      </c>
      <c r="I24" s="26">
        <v>0</v>
      </c>
      <c r="J24" s="26">
        <v>0</v>
      </c>
      <c r="K24" s="26">
        <v>0</v>
      </c>
      <c r="L24" s="26">
        <v>0</v>
      </c>
    </row>
    <row r="25" spans="1:12" x14ac:dyDescent="0.25">
      <c r="A25" t="s">
        <v>122</v>
      </c>
      <c r="B25" s="16" t="s">
        <v>33</v>
      </c>
      <c r="C25" s="26">
        <v>120175</v>
      </c>
      <c r="D25" s="26">
        <v>102086</v>
      </c>
      <c r="E25" s="26">
        <v>18089</v>
      </c>
      <c r="F25" s="26">
        <v>0</v>
      </c>
      <c r="G25" s="26">
        <v>0</v>
      </c>
      <c r="H25" s="26">
        <v>0</v>
      </c>
      <c r="I25" s="26">
        <v>0</v>
      </c>
      <c r="J25" s="26">
        <v>0</v>
      </c>
      <c r="K25" s="26">
        <v>0</v>
      </c>
      <c r="L25" s="26">
        <v>0</v>
      </c>
    </row>
    <row r="26" spans="1:12" x14ac:dyDescent="0.25">
      <c r="A26" t="s">
        <v>123</v>
      </c>
      <c r="B26" s="16" t="s">
        <v>33</v>
      </c>
      <c r="C26" s="26">
        <v>121200</v>
      </c>
      <c r="D26" s="26">
        <v>115940</v>
      </c>
      <c r="E26" s="26">
        <v>3760</v>
      </c>
      <c r="F26" s="26">
        <v>0</v>
      </c>
      <c r="G26" s="26">
        <v>1500</v>
      </c>
      <c r="H26" s="26">
        <v>0</v>
      </c>
      <c r="I26" s="26">
        <v>0</v>
      </c>
      <c r="J26" s="26">
        <v>0</v>
      </c>
      <c r="K26" s="26">
        <v>0</v>
      </c>
      <c r="L26" s="26">
        <v>0</v>
      </c>
    </row>
    <row r="27" spans="1:12" x14ac:dyDescent="0.25">
      <c r="A27" t="s">
        <v>124</v>
      </c>
      <c r="B27" s="16" t="s">
        <v>33</v>
      </c>
      <c r="C27" s="26">
        <v>337167</v>
      </c>
      <c r="D27" s="26">
        <v>329576</v>
      </c>
      <c r="E27" s="26">
        <v>7216</v>
      </c>
      <c r="F27" s="26">
        <v>0</v>
      </c>
      <c r="G27" s="26">
        <v>375</v>
      </c>
      <c r="H27" s="26">
        <v>0</v>
      </c>
      <c r="I27" s="26">
        <v>0</v>
      </c>
      <c r="J27" s="26">
        <v>0</v>
      </c>
      <c r="K27" s="26">
        <v>0</v>
      </c>
      <c r="L27" s="26">
        <v>0</v>
      </c>
    </row>
    <row r="28" spans="1:12" x14ac:dyDescent="0.25">
      <c r="A28" t="s">
        <v>125</v>
      </c>
      <c r="B28" s="16" t="s">
        <v>33</v>
      </c>
      <c r="C28" s="26">
        <v>340749</v>
      </c>
      <c r="D28" s="26">
        <v>320706</v>
      </c>
      <c r="E28" s="26">
        <v>17293</v>
      </c>
      <c r="F28" s="26">
        <v>0</v>
      </c>
      <c r="G28" s="26">
        <v>2750</v>
      </c>
      <c r="H28" s="26">
        <v>0</v>
      </c>
      <c r="I28" s="26">
        <v>0</v>
      </c>
      <c r="J28" s="26">
        <v>0</v>
      </c>
      <c r="K28" s="26">
        <v>0</v>
      </c>
      <c r="L28" s="26">
        <v>0</v>
      </c>
    </row>
    <row r="29" spans="1:12" x14ac:dyDescent="0.25">
      <c r="A29" t="s">
        <v>126</v>
      </c>
      <c r="B29" s="16" t="s">
        <v>33</v>
      </c>
      <c r="C29" s="26">
        <v>78528</v>
      </c>
      <c r="D29" s="26">
        <v>53577</v>
      </c>
      <c r="E29" s="26">
        <v>23617</v>
      </c>
      <c r="F29" s="26">
        <v>0</v>
      </c>
      <c r="G29" s="26">
        <v>1334</v>
      </c>
      <c r="H29" s="26">
        <v>0</v>
      </c>
      <c r="I29" s="26">
        <v>0</v>
      </c>
      <c r="J29" s="26">
        <v>0</v>
      </c>
      <c r="K29" s="26">
        <v>0</v>
      </c>
      <c r="L29" s="26">
        <v>0</v>
      </c>
    </row>
    <row r="30" spans="1:12" x14ac:dyDescent="0.25">
      <c r="A30" t="s">
        <v>127</v>
      </c>
      <c r="B30" s="16" t="s">
        <v>33</v>
      </c>
      <c r="C30" s="26">
        <v>63050</v>
      </c>
      <c r="D30" s="26">
        <v>61986</v>
      </c>
      <c r="E30" s="26">
        <v>1064</v>
      </c>
      <c r="F30" s="26">
        <v>0</v>
      </c>
      <c r="G30" s="26">
        <v>0</v>
      </c>
      <c r="H30" s="26">
        <v>0</v>
      </c>
      <c r="I30" s="26">
        <v>0</v>
      </c>
      <c r="J30" s="26">
        <v>0</v>
      </c>
      <c r="K30" s="26">
        <v>0</v>
      </c>
      <c r="L30" s="26">
        <v>0</v>
      </c>
    </row>
    <row r="31" spans="1:12" x14ac:dyDescent="0.25">
      <c r="A31" t="s">
        <v>128</v>
      </c>
      <c r="B31" s="16" t="s">
        <v>33</v>
      </c>
      <c r="C31" s="26">
        <v>111525</v>
      </c>
      <c r="D31" s="26">
        <v>107269</v>
      </c>
      <c r="E31" s="26">
        <v>4256</v>
      </c>
      <c r="F31" s="26">
        <v>0</v>
      </c>
      <c r="G31" s="26">
        <v>0</v>
      </c>
      <c r="H31" s="26">
        <v>0</v>
      </c>
      <c r="I31" s="26">
        <v>0</v>
      </c>
      <c r="J31" s="26">
        <v>0</v>
      </c>
      <c r="K31" s="26">
        <v>0</v>
      </c>
      <c r="L31" s="26">
        <v>0</v>
      </c>
    </row>
    <row r="32" spans="1:12" x14ac:dyDescent="0.25">
      <c r="A32" t="s">
        <v>57</v>
      </c>
      <c r="B32" s="16" t="s">
        <v>32</v>
      </c>
      <c r="C32" s="26">
        <v>705335</v>
      </c>
      <c r="D32" s="26">
        <v>595175</v>
      </c>
      <c r="E32" s="26">
        <v>98160</v>
      </c>
      <c r="F32" s="26">
        <v>0</v>
      </c>
      <c r="G32" s="26">
        <v>0</v>
      </c>
      <c r="H32" s="26">
        <v>0</v>
      </c>
      <c r="I32" s="26">
        <v>8000</v>
      </c>
      <c r="J32" s="26">
        <v>4000</v>
      </c>
      <c r="K32" s="26">
        <v>0</v>
      </c>
      <c r="L32" s="26">
        <v>0</v>
      </c>
    </row>
    <row r="33" spans="1:12" x14ac:dyDescent="0.25">
      <c r="A33" t="s">
        <v>58</v>
      </c>
      <c r="B33" s="16" t="s">
        <v>32</v>
      </c>
      <c r="C33" s="26">
        <v>1875106</v>
      </c>
      <c r="D33" s="26">
        <v>1546446</v>
      </c>
      <c r="E33" s="26">
        <v>302660</v>
      </c>
      <c r="F33" s="26">
        <v>0</v>
      </c>
      <c r="G33" s="26">
        <v>7000</v>
      </c>
      <c r="H33" s="26">
        <v>0</v>
      </c>
      <c r="I33" s="26">
        <v>0</v>
      </c>
      <c r="J33" s="26">
        <v>4000</v>
      </c>
      <c r="K33" s="26">
        <v>0</v>
      </c>
      <c r="L33" s="26">
        <v>15000</v>
      </c>
    </row>
    <row r="34" spans="1:12" x14ac:dyDescent="0.25">
      <c r="A34" t="s">
        <v>59</v>
      </c>
      <c r="B34" s="16" t="s">
        <v>32</v>
      </c>
      <c r="C34" s="26">
        <v>9576708</v>
      </c>
      <c r="D34" s="26">
        <v>9128704</v>
      </c>
      <c r="E34" s="26">
        <v>338550</v>
      </c>
      <c r="F34" s="26">
        <v>0</v>
      </c>
      <c r="G34" s="26">
        <v>105454</v>
      </c>
      <c r="H34" s="26">
        <v>0</v>
      </c>
      <c r="I34" s="26">
        <v>0</v>
      </c>
      <c r="J34" s="26">
        <v>4000</v>
      </c>
      <c r="K34" s="26">
        <v>0</v>
      </c>
      <c r="L34" s="26">
        <v>0</v>
      </c>
    </row>
    <row r="35" spans="1:12" x14ac:dyDescent="0.25">
      <c r="A35" t="s">
        <v>60</v>
      </c>
      <c r="B35" s="16" t="s">
        <v>31</v>
      </c>
      <c r="C35" s="26">
        <v>24413582</v>
      </c>
      <c r="D35" s="26">
        <v>6253125</v>
      </c>
      <c r="E35" s="26">
        <v>14992099</v>
      </c>
      <c r="F35" s="26">
        <v>384200</v>
      </c>
      <c r="G35" s="26">
        <v>51375</v>
      </c>
      <c r="H35" s="26">
        <v>2560070</v>
      </c>
      <c r="I35" s="26">
        <v>40000</v>
      </c>
      <c r="J35" s="26">
        <v>44000</v>
      </c>
      <c r="K35" s="26">
        <v>0</v>
      </c>
      <c r="L35" s="26">
        <v>88713</v>
      </c>
    </row>
    <row r="36" spans="1:12" x14ac:dyDescent="0.25">
      <c r="A36" t="s">
        <v>96</v>
      </c>
      <c r="B36" s="16" t="s">
        <v>31</v>
      </c>
      <c r="C36" s="26">
        <v>44695554.909999996</v>
      </c>
      <c r="D36" s="26">
        <v>8124720</v>
      </c>
      <c r="E36" s="26">
        <v>30560138</v>
      </c>
      <c r="F36" s="26">
        <v>476532</v>
      </c>
      <c r="G36" s="26">
        <v>39774</v>
      </c>
      <c r="H36" s="26">
        <v>5137640.91</v>
      </c>
      <c r="I36" s="26">
        <v>22000</v>
      </c>
      <c r="J36" s="26">
        <v>76000</v>
      </c>
      <c r="K36" s="26">
        <v>0</v>
      </c>
      <c r="L36" s="26">
        <v>258750</v>
      </c>
    </row>
    <row r="37" spans="1:12" x14ac:dyDescent="0.25">
      <c r="A37" t="s">
        <v>97</v>
      </c>
      <c r="B37" s="16" t="s">
        <v>31</v>
      </c>
      <c r="C37" s="26">
        <v>4028831.04</v>
      </c>
      <c r="D37" s="26">
        <v>1526237</v>
      </c>
      <c r="E37" s="26">
        <v>2021682</v>
      </c>
      <c r="F37" s="26">
        <v>7267</v>
      </c>
      <c r="G37" s="26">
        <v>47155</v>
      </c>
      <c r="H37" s="26">
        <v>379990.04</v>
      </c>
      <c r="I37" s="26">
        <v>0</v>
      </c>
      <c r="J37" s="26">
        <v>24000</v>
      </c>
      <c r="K37" s="26">
        <v>0</v>
      </c>
      <c r="L37" s="26">
        <v>22500</v>
      </c>
    </row>
    <row r="38" spans="1:12" x14ac:dyDescent="0.25">
      <c r="A38" t="s">
        <v>98</v>
      </c>
      <c r="B38" s="16" t="s">
        <v>31</v>
      </c>
      <c r="C38" s="26">
        <v>5095727.8600000003</v>
      </c>
      <c r="D38" s="26">
        <v>1779091</v>
      </c>
      <c r="E38" s="26">
        <v>2567333</v>
      </c>
      <c r="F38" s="26">
        <v>9238</v>
      </c>
      <c r="G38" s="26">
        <v>41442</v>
      </c>
      <c r="H38" s="26">
        <v>690623.86</v>
      </c>
      <c r="I38" s="26">
        <v>0</v>
      </c>
      <c r="J38" s="26">
        <v>8000</v>
      </c>
      <c r="K38" s="26">
        <v>0</v>
      </c>
      <c r="L38" s="26">
        <v>0</v>
      </c>
    </row>
    <row r="39" spans="1:12" x14ac:dyDescent="0.25">
      <c r="A39" t="s">
        <v>99</v>
      </c>
      <c r="B39" s="16" t="s">
        <v>31</v>
      </c>
      <c r="C39" s="26">
        <v>4845171.59</v>
      </c>
      <c r="D39" s="26">
        <v>2551665</v>
      </c>
      <c r="E39" s="26">
        <v>1891926</v>
      </c>
      <c r="F39" s="26">
        <v>25221</v>
      </c>
      <c r="G39" s="26">
        <v>72168</v>
      </c>
      <c r="H39" s="26">
        <v>269203.59000000003</v>
      </c>
      <c r="I39" s="26">
        <v>7488</v>
      </c>
      <c r="J39" s="26">
        <v>20000</v>
      </c>
      <c r="K39" s="26">
        <v>0</v>
      </c>
      <c r="L39" s="26">
        <v>7500</v>
      </c>
    </row>
    <row r="40" spans="1:12" x14ac:dyDescent="0.25">
      <c r="A40" t="s">
        <v>100</v>
      </c>
      <c r="B40" s="16" t="s">
        <v>31</v>
      </c>
      <c r="C40" s="26">
        <v>8022768.9199999999</v>
      </c>
      <c r="D40" s="26">
        <v>3450833</v>
      </c>
      <c r="E40" s="26">
        <v>3958478</v>
      </c>
      <c r="F40" s="26">
        <v>18015</v>
      </c>
      <c r="G40" s="26">
        <v>14302</v>
      </c>
      <c r="H40" s="26">
        <v>498140.92</v>
      </c>
      <c r="I40" s="26">
        <v>15000</v>
      </c>
      <c r="J40" s="26">
        <v>68000</v>
      </c>
      <c r="K40" s="26">
        <v>0</v>
      </c>
      <c r="L40" s="26">
        <v>0</v>
      </c>
    </row>
    <row r="41" spans="1:12" x14ac:dyDescent="0.25">
      <c r="A41" t="s">
        <v>101</v>
      </c>
      <c r="B41" s="16" t="s">
        <v>31</v>
      </c>
      <c r="C41" s="26">
        <v>5650661.7699999996</v>
      </c>
      <c r="D41" s="26">
        <v>1954072</v>
      </c>
      <c r="E41" s="26">
        <v>2727320</v>
      </c>
      <c r="F41" s="26">
        <v>48792</v>
      </c>
      <c r="G41" s="26">
        <v>32846</v>
      </c>
      <c r="H41" s="26">
        <v>840715.77</v>
      </c>
      <c r="I41" s="26">
        <v>3916</v>
      </c>
      <c r="J41" s="26">
        <v>28000</v>
      </c>
      <c r="K41" s="26">
        <v>0</v>
      </c>
      <c r="L41" s="26">
        <v>15000</v>
      </c>
    </row>
    <row r="42" spans="1:12" x14ac:dyDescent="0.25">
      <c r="A42" t="s">
        <v>129</v>
      </c>
      <c r="B42" s="16" t="s">
        <v>31</v>
      </c>
      <c r="C42" s="26">
        <v>3134909.56</v>
      </c>
      <c r="D42" s="26">
        <v>868776</v>
      </c>
      <c r="E42" s="26">
        <v>1848538</v>
      </c>
      <c r="F42" s="26">
        <v>13165</v>
      </c>
      <c r="G42" s="26">
        <v>29107</v>
      </c>
      <c r="H42" s="26">
        <v>371323.56</v>
      </c>
      <c r="I42" s="26">
        <v>0</v>
      </c>
      <c r="J42" s="26">
        <v>4000</v>
      </c>
      <c r="K42" s="26">
        <v>0</v>
      </c>
      <c r="L42" s="26">
        <v>0</v>
      </c>
    </row>
    <row r="43" spans="1:12" x14ac:dyDescent="0.25">
      <c r="A43" t="s">
        <v>130</v>
      </c>
      <c r="B43" s="16" t="s">
        <v>31</v>
      </c>
      <c r="C43" s="26">
        <v>42023758.189999998</v>
      </c>
      <c r="D43" s="26">
        <v>12055837</v>
      </c>
      <c r="E43" s="26">
        <v>23068267</v>
      </c>
      <c r="F43" s="26">
        <v>645760</v>
      </c>
      <c r="G43" s="26">
        <v>167073</v>
      </c>
      <c r="H43" s="26">
        <v>5808821.1900000004</v>
      </c>
      <c r="I43" s="26">
        <v>77000</v>
      </c>
      <c r="J43" s="26">
        <v>156000</v>
      </c>
      <c r="K43" s="26">
        <v>0</v>
      </c>
      <c r="L43" s="26">
        <v>45000</v>
      </c>
    </row>
    <row r="44" spans="1:12" x14ac:dyDescent="0.25">
      <c r="A44" t="s">
        <v>61</v>
      </c>
      <c r="B44" s="16" t="s">
        <v>32</v>
      </c>
      <c r="C44" s="26">
        <v>16942003</v>
      </c>
      <c r="D44" s="26">
        <v>15319230</v>
      </c>
      <c r="E44" s="26">
        <v>1400412</v>
      </c>
      <c r="F44" s="26">
        <v>0</v>
      </c>
      <c r="G44" s="26">
        <v>143611</v>
      </c>
      <c r="H44" s="26">
        <v>0</v>
      </c>
      <c r="I44" s="26">
        <v>6250</v>
      </c>
      <c r="J44" s="26">
        <v>20000</v>
      </c>
      <c r="K44" s="26">
        <v>0</v>
      </c>
      <c r="L44" s="26">
        <v>52500</v>
      </c>
    </row>
    <row r="45" spans="1:12" x14ac:dyDescent="0.25">
      <c r="A45" t="s">
        <v>147</v>
      </c>
      <c r="B45" s="16" t="s">
        <v>33</v>
      </c>
      <c r="C45" s="26">
        <v>395708</v>
      </c>
      <c r="D45" s="26">
        <v>263325</v>
      </c>
      <c r="E45" s="26">
        <v>132383</v>
      </c>
      <c r="F45" s="26">
        <v>0</v>
      </c>
      <c r="G45" s="26">
        <v>0</v>
      </c>
      <c r="H45" s="26">
        <v>0</v>
      </c>
      <c r="I45" s="26">
        <v>0</v>
      </c>
      <c r="J45" s="26">
        <v>0</v>
      </c>
      <c r="K45" s="26">
        <v>0</v>
      </c>
      <c r="L45" s="26">
        <v>0</v>
      </c>
    </row>
    <row r="46" spans="1:12" x14ac:dyDescent="0.25">
      <c r="A46" t="s">
        <v>131</v>
      </c>
      <c r="B46" s="16" t="s">
        <v>33</v>
      </c>
      <c r="C46" s="26">
        <v>735351</v>
      </c>
      <c r="D46" s="26">
        <v>538630</v>
      </c>
      <c r="E46" s="26">
        <v>192221</v>
      </c>
      <c r="F46" s="26">
        <v>0</v>
      </c>
      <c r="G46" s="26">
        <v>500</v>
      </c>
      <c r="H46" s="26">
        <v>0</v>
      </c>
      <c r="I46" s="26">
        <v>0</v>
      </c>
      <c r="J46" s="26">
        <v>4000</v>
      </c>
      <c r="K46" s="26">
        <v>0</v>
      </c>
      <c r="L46" s="26">
        <v>0</v>
      </c>
    </row>
    <row r="47" spans="1:12" x14ac:dyDescent="0.25">
      <c r="A47" t="s">
        <v>102</v>
      </c>
      <c r="B47" s="16" t="s">
        <v>30</v>
      </c>
      <c r="C47" s="26">
        <v>29656089.629999999</v>
      </c>
      <c r="D47" s="26">
        <v>16252149</v>
      </c>
      <c r="E47" s="26">
        <v>7148019</v>
      </c>
      <c r="F47" s="26">
        <v>93366</v>
      </c>
      <c r="G47" s="26">
        <v>2671654.4500000002</v>
      </c>
      <c r="H47" s="26">
        <v>2861629.99</v>
      </c>
      <c r="I47" s="26">
        <v>0</v>
      </c>
      <c r="J47" s="26">
        <v>268000</v>
      </c>
      <c r="K47" s="26">
        <v>361271.19</v>
      </c>
      <c r="L47" s="26">
        <v>0</v>
      </c>
    </row>
    <row r="48" spans="1:12" x14ac:dyDescent="0.25">
      <c r="A48" t="s">
        <v>62</v>
      </c>
      <c r="B48" s="16" t="s">
        <v>33</v>
      </c>
      <c r="C48" s="26">
        <v>124784</v>
      </c>
      <c r="D48" s="26">
        <v>69584</v>
      </c>
      <c r="E48" s="26">
        <v>53200</v>
      </c>
      <c r="F48" s="26">
        <v>0</v>
      </c>
      <c r="G48" s="26">
        <v>2000</v>
      </c>
      <c r="H48" s="26">
        <v>0</v>
      </c>
      <c r="I48" s="26">
        <v>0</v>
      </c>
      <c r="J48" s="26">
        <v>0</v>
      </c>
      <c r="K48" s="26">
        <v>0</v>
      </c>
      <c r="L48" s="26">
        <v>0</v>
      </c>
    </row>
    <row r="49" spans="1:12" x14ac:dyDescent="0.25">
      <c r="A49" t="s">
        <v>63</v>
      </c>
      <c r="B49" s="16" t="s">
        <v>32</v>
      </c>
      <c r="C49" s="26">
        <v>3943086</v>
      </c>
      <c r="D49" s="26">
        <v>3298275</v>
      </c>
      <c r="E49" s="26">
        <v>589311</v>
      </c>
      <c r="F49" s="26">
        <v>0</v>
      </c>
      <c r="G49" s="26">
        <v>2000</v>
      </c>
      <c r="H49" s="26">
        <v>0</v>
      </c>
      <c r="I49" s="26">
        <v>0</v>
      </c>
      <c r="J49" s="26">
        <v>16000</v>
      </c>
      <c r="K49" s="26">
        <v>0</v>
      </c>
      <c r="L49" s="26">
        <v>37500</v>
      </c>
    </row>
    <row r="50" spans="1:12" x14ac:dyDescent="0.25">
      <c r="A50" t="s">
        <v>64</v>
      </c>
      <c r="B50" s="16" t="s">
        <v>32</v>
      </c>
      <c r="C50" s="26">
        <v>3989364</v>
      </c>
      <c r="D50" s="26">
        <v>3338453</v>
      </c>
      <c r="E50" s="26">
        <v>609411</v>
      </c>
      <c r="F50" s="26">
        <v>0</v>
      </c>
      <c r="G50" s="26">
        <v>0</v>
      </c>
      <c r="H50" s="26">
        <v>0</v>
      </c>
      <c r="I50" s="26">
        <v>0</v>
      </c>
      <c r="J50" s="26">
        <v>4000</v>
      </c>
      <c r="K50" s="26">
        <v>0</v>
      </c>
      <c r="L50" s="26">
        <v>37500</v>
      </c>
    </row>
    <row r="51" spans="1:12" x14ac:dyDescent="0.25">
      <c r="A51" t="s">
        <v>65</v>
      </c>
      <c r="B51" s="16" t="s">
        <v>32</v>
      </c>
      <c r="C51" s="26">
        <v>1003068</v>
      </c>
      <c r="D51" s="26">
        <v>934013</v>
      </c>
      <c r="E51" s="26">
        <v>8180</v>
      </c>
      <c r="F51" s="26">
        <v>0</v>
      </c>
      <c r="G51" s="26">
        <v>60875</v>
      </c>
      <c r="H51" s="26">
        <v>0</v>
      </c>
      <c r="I51" s="26">
        <v>0</v>
      </c>
      <c r="J51" s="26">
        <v>0</v>
      </c>
      <c r="K51" s="26">
        <v>0</v>
      </c>
      <c r="L51" s="26">
        <v>0</v>
      </c>
    </row>
    <row r="52" spans="1:12" x14ac:dyDescent="0.25">
      <c r="A52" t="s">
        <v>132</v>
      </c>
      <c r="B52" s="16" t="s">
        <v>33</v>
      </c>
      <c r="C52" s="26">
        <v>41319.660000000003</v>
      </c>
      <c r="D52" s="26">
        <v>36146</v>
      </c>
      <c r="E52" s="26">
        <v>0</v>
      </c>
      <c r="F52" s="26">
        <v>0</v>
      </c>
      <c r="G52" s="26">
        <v>5173.66</v>
      </c>
      <c r="H52" s="26">
        <v>0</v>
      </c>
      <c r="I52" s="26">
        <v>0</v>
      </c>
      <c r="J52" s="26">
        <v>0</v>
      </c>
      <c r="K52" s="26">
        <v>0</v>
      </c>
      <c r="L52" s="26">
        <v>0</v>
      </c>
    </row>
    <row r="53" spans="1:12" x14ac:dyDescent="0.25">
      <c r="A53" t="s">
        <v>66</v>
      </c>
      <c r="B53" s="16" t="s">
        <v>95</v>
      </c>
      <c r="C53" s="26">
        <v>7425</v>
      </c>
      <c r="D53" s="26">
        <v>7425</v>
      </c>
      <c r="E53" s="26">
        <v>0</v>
      </c>
      <c r="F53" s="26">
        <v>0</v>
      </c>
      <c r="G53" s="26">
        <v>0</v>
      </c>
      <c r="H53" s="26">
        <v>0</v>
      </c>
      <c r="I53" s="26">
        <v>0</v>
      </c>
      <c r="J53" s="26">
        <v>0</v>
      </c>
      <c r="K53" s="26">
        <v>0</v>
      </c>
      <c r="L53" s="26">
        <v>0</v>
      </c>
    </row>
    <row r="54" spans="1:12" x14ac:dyDescent="0.25">
      <c r="A54" t="s">
        <v>67</v>
      </c>
      <c r="B54" s="16" t="s">
        <v>32</v>
      </c>
      <c r="C54" s="26">
        <v>1083956.5</v>
      </c>
      <c r="D54" s="26">
        <v>1005287.5</v>
      </c>
      <c r="E54" s="26">
        <v>69669</v>
      </c>
      <c r="F54" s="26">
        <v>0</v>
      </c>
      <c r="G54" s="26">
        <v>1500</v>
      </c>
      <c r="H54" s="26">
        <v>0</v>
      </c>
      <c r="I54" s="26">
        <v>0</v>
      </c>
      <c r="J54" s="26">
        <v>0</v>
      </c>
      <c r="K54" s="26">
        <v>0</v>
      </c>
      <c r="L54" s="26">
        <v>7500</v>
      </c>
    </row>
    <row r="55" spans="1:12" x14ac:dyDescent="0.25">
      <c r="A55" t="s">
        <v>133</v>
      </c>
      <c r="B55" s="16" t="s">
        <v>31</v>
      </c>
      <c r="C55" s="26">
        <v>12725225.140000001</v>
      </c>
      <c r="D55" s="26">
        <v>4179671.41</v>
      </c>
      <c r="E55" s="26">
        <v>6934204.6399999997</v>
      </c>
      <c r="F55" s="26">
        <v>291744.96000000002</v>
      </c>
      <c r="G55" s="26">
        <v>44878</v>
      </c>
      <c r="H55" s="26">
        <v>1140472.1299999999</v>
      </c>
      <c r="I55" s="26">
        <v>22673</v>
      </c>
      <c r="J55" s="26">
        <v>64000</v>
      </c>
      <c r="K55" s="26">
        <v>0</v>
      </c>
      <c r="L55" s="26">
        <v>47581</v>
      </c>
    </row>
    <row r="56" spans="1:12" x14ac:dyDescent="0.25">
      <c r="A56" t="s">
        <v>134</v>
      </c>
      <c r="B56" s="16" t="s">
        <v>31</v>
      </c>
      <c r="C56" s="26">
        <v>8234072.9699999997</v>
      </c>
      <c r="D56" s="26">
        <v>4152151</v>
      </c>
      <c r="E56" s="26">
        <v>3442863.66</v>
      </c>
      <c r="F56" s="26">
        <v>80198</v>
      </c>
      <c r="G56" s="26">
        <v>62250</v>
      </c>
      <c r="H56" s="26">
        <v>452860.31</v>
      </c>
      <c r="I56" s="26">
        <v>8000</v>
      </c>
      <c r="J56" s="26">
        <v>32000</v>
      </c>
      <c r="K56" s="26">
        <v>0</v>
      </c>
      <c r="L56" s="26">
        <v>3750</v>
      </c>
    </row>
    <row r="57" spans="1:12" x14ac:dyDescent="0.25">
      <c r="A57" t="s">
        <v>103</v>
      </c>
      <c r="B57" s="16" t="s">
        <v>31</v>
      </c>
      <c r="C57" s="26">
        <v>993059.15</v>
      </c>
      <c r="D57" s="26">
        <v>669355</v>
      </c>
      <c r="E57" s="26">
        <v>230833</v>
      </c>
      <c r="F57" s="26">
        <v>7164</v>
      </c>
      <c r="G57" s="26">
        <v>5250</v>
      </c>
      <c r="H57" s="26">
        <v>62707.15</v>
      </c>
      <c r="I57" s="26">
        <v>2000</v>
      </c>
      <c r="J57" s="26">
        <v>12000</v>
      </c>
      <c r="K57" s="26">
        <v>0</v>
      </c>
      <c r="L57" s="26">
        <v>3750</v>
      </c>
    </row>
    <row r="58" spans="1:12" x14ac:dyDescent="0.25">
      <c r="A58" t="s">
        <v>104</v>
      </c>
      <c r="B58" s="16" t="s">
        <v>31</v>
      </c>
      <c r="C58" s="26">
        <v>31997313.300000001</v>
      </c>
      <c r="D58" s="26">
        <v>7491273</v>
      </c>
      <c r="E58" s="26">
        <v>20253292</v>
      </c>
      <c r="F58" s="26">
        <v>612756</v>
      </c>
      <c r="G58" s="26">
        <v>19946</v>
      </c>
      <c r="H58" s="26">
        <v>3407546.3</v>
      </c>
      <c r="I58" s="26">
        <v>18000</v>
      </c>
      <c r="J58" s="26">
        <v>52000</v>
      </c>
      <c r="K58" s="26">
        <v>0</v>
      </c>
      <c r="L58" s="26">
        <v>142500</v>
      </c>
    </row>
    <row r="59" spans="1:12" x14ac:dyDescent="0.25">
      <c r="A59" t="s">
        <v>68</v>
      </c>
      <c r="B59" s="16" t="s">
        <v>32</v>
      </c>
      <c r="C59" s="26">
        <v>1351129</v>
      </c>
      <c r="D59" s="26">
        <v>1056539</v>
      </c>
      <c r="E59" s="26">
        <v>294590</v>
      </c>
      <c r="F59" s="26">
        <v>0</v>
      </c>
      <c r="G59" s="26">
        <v>0</v>
      </c>
      <c r="H59" s="26">
        <v>0</v>
      </c>
      <c r="I59" s="26">
        <v>0</v>
      </c>
      <c r="J59" s="26">
        <v>0</v>
      </c>
      <c r="K59" s="26">
        <v>0</v>
      </c>
      <c r="L59" s="26">
        <v>0</v>
      </c>
    </row>
    <row r="60" spans="1:12" x14ac:dyDescent="0.25">
      <c r="A60" t="s">
        <v>105</v>
      </c>
      <c r="B60" s="16" t="s">
        <v>32</v>
      </c>
      <c r="C60" s="26">
        <v>275777</v>
      </c>
      <c r="D60" s="26">
        <v>248275</v>
      </c>
      <c r="E60" s="26">
        <v>27502</v>
      </c>
      <c r="F60" s="26">
        <v>0</v>
      </c>
      <c r="G60" s="26">
        <v>0</v>
      </c>
      <c r="H60" s="26">
        <v>0</v>
      </c>
      <c r="I60" s="26">
        <v>0</v>
      </c>
      <c r="J60" s="26">
        <v>0</v>
      </c>
      <c r="K60" s="26">
        <v>0</v>
      </c>
      <c r="L60" s="26">
        <v>0</v>
      </c>
    </row>
    <row r="61" spans="1:12" x14ac:dyDescent="0.25">
      <c r="A61" t="s">
        <v>70</v>
      </c>
      <c r="B61" s="16" t="s">
        <v>32</v>
      </c>
      <c r="C61" s="26">
        <v>2123520</v>
      </c>
      <c r="D61" s="26">
        <v>1796817</v>
      </c>
      <c r="E61" s="26">
        <v>306953</v>
      </c>
      <c r="F61" s="26">
        <v>0</v>
      </c>
      <c r="G61" s="26">
        <v>11750</v>
      </c>
      <c r="H61" s="26">
        <v>0</v>
      </c>
      <c r="I61" s="26">
        <v>0</v>
      </c>
      <c r="J61" s="26">
        <v>8000</v>
      </c>
      <c r="K61" s="26">
        <v>0</v>
      </c>
      <c r="L61" s="26">
        <v>0</v>
      </c>
    </row>
    <row r="62" spans="1:12" x14ac:dyDescent="0.25">
      <c r="A62" t="s">
        <v>69</v>
      </c>
      <c r="B62" s="16" t="s">
        <v>32</v>
      </c>
      <c r="C62" s="26">
        <v>1152542</v>
      </c>
      <c r="D62" s="26">
        <v>934222</v>
      </c>
      <c r="E62" s="26">
        <v>214320</v>
      </c>
      <c r="F62" s="26">
        <v>0</v>
      </c>
      <c r="G62" s="26">
        <v>0</v>
      </c>
      <c r="H62" s="26">
        <v>0</v>
      </c>
      <c r="I62" s="26">
        <v>0</v>
      </c>
      <c r="J62" s="26">
        <v>4000</v>
      </c>
      <c r="K62" s="26">
        <v>0</v>
      </c>
      <c r="L62" s="26">
        <v>0</v>
      </c>
    </row>
    <row r="63" spans="1:12" x14ac:dyDescent="0.25">
      <c r="A63" t="s">
        <v>106</v>
      </c>
      <c r="B63" s="16" t="s">
        <v>32</v>
      </c>
      <c r="C63" s="26">
        <v>1542470</v>
      </c>
      <c r="D63" s="26">
        <v>1179075</v>
      </c>
      <c r="E63" s="26">
        <v>291895</v>
      </c>
      <c r="F63" s="26">
        <v>0</v>
      </c>
      <c r="G63" s="26">
        <v>0</v>
      </c>
      <c r="H63" s="26">
        <v>0</v>
      </c>
      <c r="I63" s="26">
        <v>0</v>
      </c>
      <c r="J63" s="26">
        <v>4000</v>
      </c>
      <c r="K63" s="26">
        <v>0</v>
      </c>
      <c r="L63" s="26">
        <v>67500</v>
      </c>
    </row>
    <row r="64" spans="1:12" x14ac:dyDescent="0.25">
      <c r="A64" t="s">
        <v>107</v>
      </c>
      <c r="B64" s="16" t="s">
        <v>32</v>
      </c>
      <c r="C64" s="26">
        <v>1074176</v>
      </c>
      <c r="D64" s="26">
        <v>945623</v>
      </c>
      <c r="E64" s="26">
        <v>94156</v>
      </c>
      <c r="F64" s="26">
        <v>0</v>
      </c>
      <c r="G64" s="26">
        <v>26397</v>
      </c>
      <c r="H64" s="26">
        <v>0</v>
      </c>
      <c r="I64" s="26">
        <v>0</v>
      </c>
      <c r="J64" s="26">
        <v>8000</v>
      </c>
      <c r="K64" s="26">
        <v>0</v>
      </c>
      <c r="L64" s="26">
        <v>0</v>
      </c>
    </row>
    <row r="65" spans="1:12" x14ac:dyDescent="0.25">
      <c r="A65" t="s">
        <v>71</v>
      </c>
      <c r="B65" s="16" t="s">
        <v>32</v>
      </c>
      <c r="C65" s="26">
        <v>3715366</v>
      </c>
      <c r="D65" s="26">
        <v>3091463</v>
      </c>
      <c r="E65" s="26">
        <v>598028</v>
      </c>
      <c r="F65" s="26">
        <v>0</v>
      </c>
      <c r="G65" s="26">
        <v>2875</v>
      </c>
      <c r="H65" s="26">
        <v>0</v>
      </c>
      <c r="I65" s="26">
        <v>4000</v>
      </c>
      <c r="J65" s="26">
        <v>4000</v>
      </c>
      <c r="K65" s="26">
        <v>0</v>
      </c>
      <c r="L65" s="26">
        <v>15000</v>
      </c>
    </row>
    <row r="66" spans="1:12" x14ac:dyDescent="0.25">
      <c r="A66" t="s">
        <v>72</v>
      </c>
      <c r="B66" s="16" t="s">
        <v>95</v>
      </c>
      <c r="C66" s="26">
        <v>13250</v>
      </c>
      <c r="D66" s="26">
        <v>13250</v>
      </c>
      <c r="E66" s="26">
        <v>0</v>
      </c>
      <c r="F66" s="26">
        <v>0</v>
      </c>
      <c r="G66" s="26">
        <v>0</v>
      </c>
      <c r="H66" s="26">
        <v>0</v>
      </c>
      <c r="I66" s="26">
        <v>0</v>
      </c>
      <c r="J66" s="26">
        <v>0</v>
      </c>
      <c r="K66" s="26">
        <v>0</v>
      </c>
      <c r="L66" s="26">
        <v>0</v>
      </c>
    </row>
    <row r="67" spans="1:12" x14ac:dyDescent="0.25">
      <c r="A67" t="s">
        <v>73</v>
      </c>
      <c r="B67" s="16" t="s">
        <v>32</v>
      </c>
      <c r="C67" s="26">
        <v>3106655</v>
      </c>
      <c r="D67" s="26">
        <v>2714645</v>
      </c>
      <c r="E67" s="26">
        <v>364010</v>
      </c>
      <c r="F67" s="26">
        <v>0</v>
      </c>
      <c r="G67" s="26">
        <v>1000</v>
      </c>
      <c r="H67" s="26">
        <v>0</v>
      </c>
      <c r="I67" s="26">
        <v>4000</v>
      </c>
      <c r="J67" s="26">
        <v>8000</v>
      </c>
      <c r="K67" s="26">
        <v>0</v>
      </c>
      <c r="L67" s="26">
        <v>15000</v>
      </c>
    </row>
    <row r="68" spans="1:12" x14ac:dyDescent="0.25">
      <c r="A68" t="s">
        <v>74</v>
      </c>
      <c r="B68" s="16" t="s">
        <v>32</v>
      </c>
      <c r="C68" s="26">
        <v>10812144</v>
      </c>
      <c r="D68" s="26">
        <v>9009712</v>
      </c>
      <c r="E68" s="26">
        <v>1617998</v>
      </c>
      <c r="F68" s="26">
        <v>0</v>
      </c>
      <c r="G68" s="26">
        <v>97434</v>
      </c>
      <c r="H68" s="26">
        <v>0</v>
      </c>
      <c r="I68" s="26">
        <v>11000</v>
      </c>
      <c r="J68" s="26">
        <v>16000</v>
      </c>
      <c r="K68" s="26">
        <v>0</v>
      </c>
      <c r="L68" s="26">
        <v>60000</v>
      </c>
    </row>
    <row r="69" spans="1:12" x14ac:dyDescent="0.25">
      <c r="A69" t="s">
        <v>75</v>
      </c>
      <c r="B69" s="16" t="s">
        <v>32</v>
      </c>
      <c r="C69" s="26">
        <v>514089</v>
      </c>
      <c r="D69" s="26">
        <v>391389</v>
      </c>
      <c r="E69" s="26">
        <v>122700</v>
      </c>
      <c r="F69" s="26">
        <v>0</v>
      </c>
      <c r="G69" s="26">
        <v>0</v>
      </c>
      <c r="H69" s="26">
        <v>0</v>
      </c>
      <c r="I69" s="26">
        <v>0</v>
      </c>
      <c r="J69" s="26">
        <v>0</v>
      </c>
      <c r="K69" s="26">
        <v>0</v>
      </c>
      <c r="L69" s="26">
        <v>0</v>
      </c>
    </row>
    <row r="70" spans="1:12" x14ac:dyDescent="0.25">
      <c r="A70" t="s">
        <v>76</v>
      </c>
      <c r="B70" s="16" t="s">
        <v>32</v>
      </c>
      <c r="C70" s="26">
        <v>4536216</v>
      </c>
      <c r="D70" s="26">
        <v>3918871</v>
      </c>
      <c r="E70" s="26">
        <v>596345</v>
      </c>
      <c r="F70" s="26">
        <v>0</v>
      </c>
      <c r="G70" s="26">
        <v>15000</v>
      </c>
      <c r="H70" s="26">
        <v>0</v>
      </c>
      <c r="I70" s="26">
        <v>2000</v>
      </c>
      <c r="J70" s="26">
        <v>4000</v>
      </c>
      <c r="K70" s="26">
        <v>0</v>
      </c>
      <c r="L70" s="26">
        <v>0</v>
      </c>
    </row>
    <row r="71" spans="1:12" x14ac:dyDescent="0.25">
      <c r="A71" t="s">
        <v>77</v>
      </c>
      <c r="B71" s="16" t="s">
        <v>31</v>
      </c>
      <c r="C71" s="26">
        <v>10779187.33</v>
      </c>
      <c r="D71" s="26">
        <v>3570633</v>
      </c>
      <c r="E71" s="26">
        <v>5804790</v>
      </c>
      <c r="F71" s="26">
        <v>110306</v>
      </c>
      <c r="G71" s="26">
        <v>31625</v>
      </c>
      <c r="H71" s="26">
        <v>1154966.33</v>
      </c>
      <c r="I71" s="26">
        <v>26000</v>
      </c>
      <c r="J71" s="26">
        <v>32117</v>
      </c>
      <c r="K71" s="26">
        <v>0</v>
      </c>
      <c r="L71" s="26">
        <v>48750</v>
      </c>
    </row>
    <row r="72" spans="1:12" x14ac:dyDescent="0.25">
      <c r="A72" t="s">
        <v>78</v>
      </c>
      <c r="B72" s="16" t="s">
        <v>32</v>
      </c>
      <c r="C72" s="26">
        <v>4346947</v>
      </c>
      <c r="D72" s="26">
        <v>3704758</v>
      </c>
      <c r="E72" s="26">
        <v>610689</v>
      </c>
      <c r="F72" s="26">
        <v>0</v>
      </c>
      <c r="G72" s="26">
        <v>0</v>
      </c>
      <c r="H72" s="26">
        <v>0</v>
      </c>
      <c r="I72" s="26">
        <v>4000</v>
      </c>
      <c r="J72" s="26">
        <v>20000</v>
      </c>
      <c r="K72" s="26">
        <v>0</v>
      </c>
      <c r="L72" s="26">
        <v>7500</v>
      </c>
    </row>
    <row r="73" spans="1:12" x14ac:dyDescent="0.25">
      <c r="A73" t="s">
        <v>79</v>
      </c>
      <c r="B73" s="16" t="s">
        <v>31</v>
      </c>
      <c r="C73" s="26">
        <v>7493311.5300000003</v>
      </c>
      <c r="D73" s="26">
        <v>4144619.5</v>
      </c>
      <c r="E73" s="26">
        <v>2537754.67</v>
      </c>
      <c r="F73" s="26">
        <v>71360.679999999993</v>
      </c>
      <c r="G73" s="26">
        <v>83000</v>
      </c>
      <c r="H73" s="26">
        <v>568230.72</v>
      </c>
      <c r="I73" s="26">
        <v>16000</v>
      </c>
      <c r="J73" s="26">
        <v>0</v>
      </c>
      <c r="K73" s="26">
        <v>72345.960000000006</v>
      </c>
      <c r="L73" s="26">
        <v>0</v>
      </c>
    </row>
    <row r="74" spans="1:12" x14ac:dyDescent="0.25">
      <c r="A74" t="s">
        <v>80</v>
      </c>
      <c r="B74" s="16" t="s">
        <v>32</v>
      </c>
      <c r="C74" s="26">
        <v>1499104.51</v>
      </c>
      <c r="D74" s="26">
        <v>1231050</v>
      </c>
      <c r="E74" s="26">
        <v>268054.51</v>
      </c>
      <c r="F74" s="26">
        <v>0</v>
      </c>
      <c r="G74" s="26">
        <v>0</v>
      </c>
      <c r="H74" s="26">
        <v>0</v>
      </c>
      <c r="I74" s="26">
        <v>0</v>
      </c>
      <c r="J74" s="26">
        <v>0</v>
      </c>
      <c r="K74" s="26">
        <v>0</v>
      </c>
      <c r="L74" s="26">
        <v>0</v>
      </c>
    </row>
    <row r="75" spans="1:12" x14ac:dyDescent="0.25">
      <c r="A75" t="s">
        <v>81</v>
      </c>
      <c r="B75" s="16" t="s">
        <v>31</v>
      </c>
      <c r="C75" s="26">
        <v>4430235</v>
      </c>
      <c r="D75" s="26">
        <v>3292865</v>
      </c>
      <c r="E75" s="26">
        <v>186528</v>
      </c>
      <c r="F75" s="26">
        <v>19799</v>
      </c>
      <c r="G75" s="26">
        <v>186191</v>
      </c>
      <c r="H75" s="26">
        <v>735702</v>
      </c>
      <c r="I75" s="26">
        <v>9150</v>
      </c>
      <c r="J75" s="26">
        <v>0</v>
      </c>
      <c r="K75" s="26">
        <v>0</v>
      </c>
      <c r="L75" s="26">
        <v>0</v>
      </c>
    </row>
    <row r="78" spans="1:12" x14ac:dyDescent="0.25">
      <c r="K78" s="26"/>
      <c r="L78" s="26"/>
    </row>
  </sheetData>
  <pageMargins left="0.7" right="0.7" top="0.75" bottom="0.75" header="0.3" footer="0.3"/>
  <pageSetup scale="3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80"/>
  <sheetViews>
    <sheetView zoomScaleNormal="100" workbookViewId="0">
      <selection sqref="A1:XFD1"/>
    </sheetView>
  </sheetViews>
  <sheetFormatPr defaultRowHeight="15" x14ac:dyDescent="0.25"/>
  <cols>
    <col min="1" max="1" width="46.85546875" bestFit="1" customWidth="1"/>
    <col min="2" max="2" width="18.85546875" style="106" bestFit="1" customWidth="1"/>
    <col min="3" max="3" width="16.5703125" style="27" bestFit="1" customWidth="1"/>
    <col min="4" max="4" width="18.85546875" style="27" bestFit="1" customWidth="1"/>
    <col min="5" max="5" width="12.140625" style="27" bestFit="1" customWidth="1"/>
    <col min="6" max="6" width="18.28515625" style="27" bestFit="1" customWidth="1"/>
    <col min="7" max="7" width="22.7109375" style="27" bestFit="1" customWidth="1"/>
    <col min="8" max="8" width="11.140625" style="27" bestFit="1" customWidth="1"/>
    <col min="9" max="9" width="31" style="27" bestFit="1" customWidth="1"/>
    <col min="10" max="10" width="43.5703125" style="27" bestFit="1" customWidth="1"/>
    <col min="11" max="11" width="42.28515625" style="17" bestFit="1" customWidth="1"/>
    <col min="12" max="12" width="49.85546875" bestFit="1" customWidth="1"/>
  </cols>
  <sheetData>
    <row r="1" spans="1:12" s="22" customFormat="1" x14ac:dyDescent="0.25">
      <c r="A1" s="22" t="s">
        <v>41</v>
      </c>
      <c r="B1" s="107" t="s">
        <v>27</v>
      </c>
      <c r="C1" s="28" t="s">
        <v>42</v>
      </c>
      <c r="D1" s="28" t="s">
        <v>108</v>
      </c>
      <c r="E1" s="28" t="s">
        <v>29</v>
      </c>
      <c r="F1" s="28" t="s">
        <v>15</v>
      </c>
      <c r="G1" s="28" t="s">
        <v>5</v>
      </c>
      <c r="H1" s="28" t="s">
        <v>43</v>
      </c>
      <c r="I1" s="28" t="s">
        <v>7</v>
      </c>
      <c r="J1" s="28" t="s">
        <v>36</v>
      </c>
      <c r="K1" s="28" t="s">
        <v>143</v>
      </c>
      <c r="L1" s="28" t="s">
        <v>145</v>
      </c>
    </row>
    <row r="2" spans="1:12" x14ac:dyDescent="0.25">
      <c r="A2" t="s">
        <v>117</v>
      </c>
      <c r="B2" s="106" t="s">
        <v>33</v>
      </c>
      <c r="C2" s="27">
        <v>1</v>
      </c>
      <c r="D2" s="27">
        <v>1</v>
      </c>
      <c r="E2" s="27">
        <v>0</v>
      </c>
      <c r="F2" s="27">
        <v>0</v>
      </c>
      <c r="G2" s="27">
        <v>0</v>
      </c>
      <c r="H2" s="27">
        <v>0</v>
      </c>
      <c r="I2" s="27">
        <v>0</v>
      </c>
      <c r="J2" s="27">
        <v>0</v>
      </c>
      <c r="K2" s="27">
        <v>0</v>
      </c>
      <c r="L2" s="27">
        <v>0</v>
      </c>
    </row>
    <row r="3" spans="1:12" x14ac:dyDescent="0.25">
      <c r="A3" t="s">
        <v>44</v>
      </c>
      <c r="B3" s="106" t="s">
        <v>32</v>
      </c>
      <c r="C3" s="27">
        <v>226</v>
      </c>
      <c r="D3" s="27">
        <v>214</v>
      </c>
      <c r="E3" s="27">
        <v>12</v>
      </c>
      <c r="F3" s="27">
        <v>0</v>
      </c>
      <c r="G3" s="27">
        <v>0</v>
      </c>
      <c r="H3" s="27">
        <v>0</v>
      </c>
      <c r="I3" s="27">
        <v>0</v>
      </c>
      <c r="J3" s="27">
        <v>2</v>
      </c>
      <c r="K3" s="27">
        <v>0</v>
      </c>
      <c r="L3" s="27">
        <v>0</v>
      </c>
    </row>
    <row r="4" spans="1:12" x14ac:dyDescent="0.25">
      <c r="A4" t="s">
        <v>45</v>
      </c>
      <c r="B4" s="106" t="s">
        <v>32</v>
      </c>
      <c r="C4" s="27">
        <v>509</v>
      </c>
      <c r="D4" s="27">
        <v>452</v>
      </c>
      <c r="E4" s="27">
        <v>53</v>
      </c>
      <c r="F4" s="27">
        <v>0</v>
      </c>
      <c r="G4" s="27">
        <v>2</v>
      </c>
      <c r="H4" s="27">
        <v>0</v>
      </c>
      <c r="I4" s="27">
        <v>3</v>
      </c>
      <c r="J4" s="27">
        <v>2</v>
      </c>
      <c r="K4" s="27">
        <v>0</v>
      </c>
      <c r="L4" s="27">
        <v>4</v>
      </c>
    </row>
    <row r="5" spans="1:12" x14ac:dyDescent="0.25">
      <c r="A5" t="s">
        <v>46</v>
      </c>
      <c r="B5" s="106" t="s">
        <v>31</v>
      </c>
      <c r="C5" s="27">
        <v>4958</v>
      </c>
      <c r="D5" s="27">
        <v>2174</v>
      </c>
      <c r="E5" s="27">
        <v>2209</v>
      </c>
      <c r="F5" s="27">
        <v>73</v>
      </c>
      <c r="G5" s="27">
        <v>16</v>
      </c>
      <c r="H5" s="27">
        <v>566</v>
      </c>
      <c r="I5" s="27">
        <v>7</v>
      </c>
      <c r="J5" s="27">
        <v>11</v>
      </c>
      <c r="K5" s="27">
        <v>0</v>
      </c>
      <c r="L5" s="27">
        <v>39</v>
      </c>
    </row>
    <row r="6" spans="1:12" x14ac:dyDescent="0.25">
      <c r="A6" t="s">
        <v>47</v>
      </c>
      <c r="B6" s="106" t="s">
        <v>32</v>
      </c>
      <c r="C6" s="27">
        <v>404</v>
      </c>
      <c r="D6" s="27">
        <v>343</v>
      </c>
      <c r="E6" s="27">
        <v>49</v>
      </c>
      <c r="F6" s="27">
        <v>0</v>
      </c>
      <c r="G6" s="27">
        <v>10</v>
      </c>
      <c r="H6" s="27">
        <v>0</v>
      </c>
      <c r="I6" s="27">
        <v>4</v>
      </c>
      <c r="J6" s="27">
        <v>1</v>
      </c>
      <c r="K6" s="27">
        <v>0</v>
      </c>
      <c r="L6" s="27">
        <v>2</v>
      </c>
    </row>
    <row r="7" spans="1:12" x14ac:dyDescent="0.25">
      <c r="A7" t="s">
        <v>90</v>
      </c>
      <c r="B7" s="106" t="s">
        <v>33</v>
      </c>
      <c r="C7" s="27">
        <v>21</v>
      </c>
      <c r="D7" s="27">
        <v>20</v>
      </c>
      <c r="E7" s="27">
        <v>0</v>
      </c>
      <c r="F7" s="27">
        <v>0</v>
      </c>
      <c r="G7" s="27">
        <v>1</v>
      </c>
      <c r="H7" s="27">
        <v>0</v>
      </c>
      <c r="I7" s="27">
        <v>0</v>
      </c>
      <c r="J7" s="27">
        <v>0</v>
      </c>
      <c r="K7" s="27">
        <v>0</v>
      </c>
      <c r="L7" s="27">
        <v>0</v>
      </c>
    </row>
    <row r="8" spans="1:12" x14ac:dyDescent="0.25">
      <c r="A8" t="s">
        <v>91</v>
      </c>
      <c r="B8" s="106" t="s">
        <v>33</v>
      </c>
      <c r="C8" s="27">
        <v>22</v>
      </c>
      <c r="D8" s="27">
        <v>20</v>
      </c>
      <c r="E8" s="27">
        <v>2</v>
      </c>
      <c r="F8" s="27">
        <v>0</v>
      </c>
      <c r="G8" s="27">
        <v>1</v>
      </c>
      <c r="H8" s="27">
        <v>0</v>
      </c>
      <c r="I8" s="27">
        <v>0</v>
      </c>
      <c r="J8" s="27">
        <v>0</v>
      </c>
      <c r="K8" s="27">
        <v>0</v>
      </c>
      <c r="L8" s="27">
        <v>0</v>
      </c>
    </row>
    <row r="9" spans="1:12" x14ac:dyDescent="0.25">
      <c r="A9" t="s">
        <v>92</v>
      </c>
      <c r="B9" s="106" t="s">
        <v>33</v>
      </c>
      <c r="C9" s="27">
        <v>2</v>
      </c>
      <c r="D9" s="27">
        <v>2</v>
      </c>
      <c r="E9" s="27">
        <v>0</v>
      </c>
      <c r="F9" s="27">
        <v>0</v>
      </c>
      <c r="G9" s="27">
        <v>0</v>
      </c>
      <c r="H9" s="27">
        <v>0</v>
      </c>
      <c r="I9" s="27">
        <v>0</v>
      </c>
      <c r="J9" s="27">
        <v>0</v>
      </c>
      <c r="K9" s="27">
        <v>0</v>
      </c>
      <c r="L9" s="27">
        <v>0</v>
      </c>
    </row>
    <row r="10" spans="1:12" x14ac:dyDescent="0.25">
      <c r="A10" t="s">
        <v>93</v>
      </c>
      <c r="B10" s="106" t="s">
        <v>33</v>
      </c>
      <c r="C10" s="27">
        <v>2</v>
      </c>
      <c r="D10" s="27">
        <v>2</v>
      </c>
      <c r="E10" s="27">
        <v>0</v>
      </c>
      <c r="F10" s="27">
        <v>0</v>
      </c>
      <c r="G10" s="27">
        <v>0</v>
      </c>
      <c r="H10" s="27">
        <v>0</v>
      </c>
      <c r="I10" s="27">
        <v>0</v>
      </c>
      <c r="J10" s="27">
        <v>0</v>
      </c>
      <c r="K10" s="27">
        <v>0</v>
      </c>
      <c r="L10" s="27">
        <v>0</v>
      </c>
    </row>
    <row r="11" spans="1:12" x14ac:dyDescent="0.25">
      <c r="A11" t="s">
        <v>48</v>
      </c>
      <c r="B11" s="106" t="s">
        <v>32</v>
      </c>
      <c r="C11" s="27">
        <v>546</v>
      </c>
      <c r="D11" s="27">
        <v>483</v>
      </c>
      <c r="E11" s="27">
        <v>59</v>
      </c>
      <c r="F11" s="27">
        <v>0</v>
      </c>
      <c r="G11" s="27">
        <v>0</v>
      </c>
      <c r="H11" s="27">
        <v>0</v>
      </c>
      <c r="I11" s="27">
        <v>3</v>
      </c>
      <c r="J11" s="27">
        <v>4</v>
      </c>
      <c r="K11" s="27">
        <v>0</v>
      </c>
      <c r="L11" s="27">
        <v>4</v>
      </c>
    </row>
    <row r="12" spans="1:12" x14ac:dyDescent="0.25">
      <c r="A12" t="s">
        <v>94</v>
      </c>
      <c r="B12" s="106" t="s">
        <v>32</v>
      </c>
      <c r="C12" s="27">
        <v>161</v>
      </c>
      <c r="D12" s="27">
        <v>154</v>
      </c>
      <c r="E12" s="27">
        <v>4</v>
      </c>
      <c r="F12" s="27">
        <v>0</v>
      </c>
      <c r="G12" s="27">
        <v>2</v>
      </c>
      <c r="H12" s="27">
        <v>0</v>
      </c>
      <c r="I12" s="27">
        <v>2</v>
      </c>
      <c r="J12" s="27">
        <v>0</v>
      </c>
      <c r="K12" s="27">
        <v>0</v>
      </c>
      <c r="L12" s="27">
        <v>1</v>
      </c>
    </row>
    <row r="13" spans="1:12" x14ac:dyDescent="0.25">
      <c r="A13" t="s">
        <v>118</v>
      </c>
      <c r="B13" s="106" t="s">
        <v>33</v>
      </c>
      <c r="C13" s="27">
        <v>55</v>
      </c>
      <c r="D13" s="27">
        <v>41</v>
      </c>
      <c r="E13" s="27">
        <v>3</v>
      </c>
      <c r="F13" s="27">
        <v>0</v>
      </c>
      <c r="G13" s="27">
        <v>11</v>
      </c>
      <c r="H13" s="27">
        <v>0</v>
      </c>
      <c r="I13" s="27">
        <v>0</v>
      </c>
      <c r="J13" s="27">
        <v>0</v>
      </c>
      <c r="K13" s="27">
        <v>0</v>
      </c>
      <c r="L13" s="27">
        <v>0</v>
      </c>
    </row>
    <row r="14" spans="1:12" x14ac:dyDescent="0.25">
      <c r="A14" t="s">
        <v>49</v>
      </c>
      <c r="B14" s="106" t="s">
        <v>32</v>
      </c>
      <c r="C14" s="27">
        <v>74</v>
      </c>
      <c r="D14" s="27">
        <v>69</v>
      </c>
      <c r="E14" s="27">
        <v>5</v>
      </c>
      <c r="F14" s="27">
        <v>0</v>
      </c>
      <c r="G14" s="27">
        <v>0</v>
      </c>
      <c r="H14" s="27">
        <v>0</v>
      </c>
      <c r="I14" s="27">
        <v>0</v>
      </c>
      <c r="J14" s="27">
        <v>0</v>
      </c>
      <c r="K14" s="27">
        <v>0</v>
      </c>
      <c r="L14" s="27">
        <v>0</v>
      </c>
    </row>
    <row r="15" spans="1:12" x14ac:dyDescent="0.25">
      <c r="A15" t="s">
        <v>50</v>
      </c>
      <c r="B15" s="106" t="s">
        <v>32</v>
      </c>
      <c r="C15" s="27">
        <v>200</v>
      </c>
      <c r="D15" s="27">
        <v>168</v>
      </c>
      <c r="E15" s="27">
        <v>31</v>
      </c>
      <c r="F15" s="27">
        <v>0</v>
      </c>
      <c r="G15" s="27">
        <v>0</v>
      </c>
      <c r="H15" s="27">
        <v>0</v>
      </c>
      <c r="I15" s="27">
        <v>0</v>
      </c>
      <c r="J15" s="27">
        <v>1</v>
      </c>
      <c r="K15" s="27">
        <v>0</v>
      </c>
      <c r="L15" s="27">
        <v>0</v>
      </c>
    </row>
    <row r="16" spans="1:12" x14ac:dyDescent="0.25">
      <c r="A16" t="s">
        <v>119</v>
      </c>
      <c r="B16" s="106" t="s">
        <v>33</v>
      </c>
      <c r="C16" s="27">
        <v>13</v>
      </c>
      <c r="D16" s="27">
        <v>11</v>
      </c>
      <c r="E16" s="27">
        <v>1</v>
      </c>
      <c r="F16" s="27">
        <v>0</v>
      </c>
      <c r="G16" s="27">
        <v>1</v>
      </c>
      <c r="H16" s="27">
        <v>0</v>
      </c>
      <c r="I16" s="27">
        <v>0</v>
      </c>
      <c r="J16" s="27">
        <v>0</v>
      </c>
      <c r="K16" s="27">
        <v>0</v>
      </c>
      <c r="L16" s="27">
        <v>0</v>
      </c>
    </row>
    <row r="17" spans="1:12" x14ac:dyDescent="0.25">
      <c r="A17" t="s">
        <v>51</v>
      </c>
      <c r="B17" s="106" t="s">
        <v>32</v>
      </c>
      <c r="C17" s="27">
        <v>121</v>
      </c>
      <c r="D17" s="27">
        <v>103</v>
      </c>
      <c r="E17" s="27">
        <v>20</v>
      </c>
      <c r="F17" s="27">
        <v>0</v>
      </c>
      <c r="G17" s="27">
        <v>0</v>
      </c>
      <c r="H17" s="27">
        <v>0</v>
      </c>
      <c r="I17" s="27">
        <v>0</v>
      </c>
      <c r="J17" s="27">
        <v>0</v>
      </c>
      <c r="K17" s="27">
        <v>0</v>
      </c>
      <c r="L17" s="27">
        <v>0</v>
      </c>
    </row>
    <row r="18" spans="1:12" x14ac:dyDescent="0.25">
      <c r="A18" t="s">
        <v>52</v>
      </c>
      <c r="B18" s="106" t="s">
        <v>33</v>
      </c>
      <c r="C18" s="27">
        <v>104</v>
      </c>
      <c r="D18" s="27">
        <v>95</v>
      </c>
      <c r="E18" s="27">
        <v>5</v>
      </c>
      <c r="F18" s="27">
        <v>0</v>
      </c>
      <c r="G18" s="27">
        <v>6</v>
      </c>
      <c r="H18" s="27">
        <v>0</v>
      </c>
      <c r="I18" s="27">
        <v>0</v>
      </c>
      <c r="J18" s="27">
        <v>0</v>
      </c>
      <c r="K18" s="27">
        <v>0</v>
      </c>
      <c r="L18" s="27">
        <v>0</v>
      </c>
    </row>
    <row r="19" spans="1:12" x14ac:dyDescent="0.25">
      <c r="A19" t="s">
        <v>53</v>
      </c>
      <c r="B19" s="106" t="s">
        <v>32</v>
      </c>
      <c r="C19" s="27">
        <v>404</v>
      </c>
      <c r="D19" s="27">
        <v>326</v>
      </c>
      <c r="E19" s="27">
        <v>75</v>
      </c>
      <c r="F19" s="27">
        <v>0</v>
      </c>
      <c r="G19" s="27">
        <v>0</v>
      </c>
      <c r="H19" s="27">
        <v>0</v>
      </c>
      <c r="I19" s="27">
        <v>0</v>
      </c>
      <c r="J19" s="27">
        <v>1</v>
      </c>
      <c r="K19" s="27">
        <v>0</v>
      </c>
      <c r="L19" s="27">
        <v>4</v>
      </c>
    </row>
    <row r="20" spans="1:12" x14ac:dyDescent="0.25">
      <c r="A20" t="s">
        <v>54</v>
      </c>
      <c r="B20" s="106" t="s">
        <v>32</v>
      </c>
      <c r="C20" s="27">
        <v>203</v>
      </c>
      <c r="D20" s="27">
        <v>160</v>
      </c>
      <c r="E20" s="27">
        <v>42</v>
      </c>
      <c r="F20" s="27">
        <v>0</v>
      </c>
      <c r="G20" s="27">
        <v>0</v>
      </c>
      <c r="H20" s="27">
        <v>0</v>
      </c>
      <c r="I20" s="27">
        <v>2</v>
      </c>
      <c r="J20" s="27">
        <v>0</v>
      </c>
      <c r="K20" s="27">
        <v>0</v>
      </c>
      <c r="L20" s="27">
        <v>0</v>
      </c>
    </row>
    <row r="21" spans="1:12" x14ac:dyDescent="0.25">
      <c r="A21" t="s">
        <v>55</v>
      </c>
      <c r="B21" s="106" t="s">
        <v>32</v>
      </c>
      <c r="C21" s="27">
        <v>449</v>
      </c>
      <c r="D21" s="27">
        <v>374</v>
      </c>
      <c r="E21" s="27">
        <v>68</v>
      </c>
      <c r="F21" s="27">
        <v>0</v>
      </c>
      <c r="G21" s="27">
        <v>4</v>
      </c>
      <c r="H21" s="27">
        <v>0</v>
      </c>
      <c r="I21" s="27">
        <v>0</v>
      </c>
      <c r="J21" s="27">
        <v>3</v>
      </c>
      <c r="K21" s="27">
        <v>0</v>
      </c>
      <c r="L21" s="27">
        <v>4</v>
      </c>
    </row>
    <row r="22" spans="1:12" x14ac:dyDescent="0.25">
      <c r="A22" t="s">
        <v>56</v>
      </c>
      <c r="B22" s="106" t="s">
        <v>32</v>
      </c>
      <c r="C22" s="27">
        <v>327</v>
      </c>
      <c r="D22" s="27">
        <v>274</v>
      </c>
      <c r="E22" s="27">
        <v>52</v>
      </c>
      <c r="F22" s="27">
        <v>0</v>
      </c>
      <c r="G22" s="27">
        <v>0</v>
      </c>
      <c r="H22" s="27">
        <v>0</v>
      </c>
      <c r="I22" s="27">
        <v>3</v>
      </c>
      <c r="J22" s="27">
        <v>0</v>
      </c>
      <c r="K22" s="27">
        <v>0</v>
      </c>
      <c r="L22" s="27">
        <v>1</v>
      </c>
    </row>
    <row r="23" spans="1:12" x14ac:dyDescent="0.25">
      <c r="A23" t="s">
        <v>120</v>
      </c>
      <c r="B23" s="106" t="s">
        <v>33</v>
      </c>
      <c r="C23" s="27">
        <v>36</v>
      </c>
      <c r="D23" s="27">
        <v>33</v>
      </c>
      <c r="E23" s="27">
        <v>3</v>
      </c>
      <c r="F23" s="27">
        <v>0</v>
      </c>
      <c r="G23" s="27">
        <v>0</v>
      </c>
      <c r="H23" s="27">
        <v>0</v>
      </c>
      <c r="I23" s="27">
        <v>0</v>
      </c>
      <c r="J23" s="27">
        <v>0</v>
      </c>
      <c r="K23" s="27">
        <v>0</v>
      </c>
      <c r="L23" s="27">
        <v>0</v>
      </c>
    </row>
    <row r="24" spans="1:12" x14ac:dyDescent="0.25">
      <c r="A24" t="s">
        <v>121</v>
      </c>
      <c r="B24" s="106" t="s">
        <v>33</v>
      </c>
      <c r="C24" s="27">
        <v>43</v>
      </c>
      <c r="D24" s="27">
        <v>40</v>
      </c>
      <c r="E24" s="27">
        <v>2</v>
      </c>
      <c r="F24" s="27">
        <v>0</v>
      </c>
      <c r="G24" s="27">
        <v>1</v>
      </c>
      <c r="H24" s="27">
        <v>0</v>
      </c>
      <c r="I24" s="27">
        <v>0</v>
      </c>
      <c r="J24" s="27">
        <v>0</v>
      </c>
      <c r="K24" s="27">
        <v>0</v>
      </c>
      <c r="L24" s="27">
        <v>0</v>
      </c>
    </row>
    <row r="25" spans="1:12" x14ac:dyDescent="0.25">
      <c r="A25" t="s">
        <v>122</v>
      </c>
      <c r="B25" s="106" t="s">
        <v>33</v>
      </c>
      <c r="C25" s="27">
        <v>49</v>
      </c>
      <c r="D25" s="27">
        <v>44</v>
      </c>
      <c r="E25" s="27">
        <v>6</v>
      </c>
      <c r="F25" s="27">
        <v>0</v>
      </c>
      <c r="G25" s="27">
        <v>0</v>
      </c>
      <c r="H25" s="27">
        <v>0</v>
      </c>
      <c r="I25" s="27">
        <v>0</v>
      </c>
      <c r="J25" s="27">
        <v>0</v>
      </c>
      <c r="K25" s="27">
        <v>0</v>
      </c>
      <c r="L25" s="27">
        <v>0</v>
      </c>
    </row>
    <row r="26" spans="1:12" x14ac:dyDescent="0.25">
      <c r="A26" t="s">
        <v>123</v>
      </c>
      <c r="B26" s="106" t="s">
        <v>33</v>
      </c>
      <c r="C26" s="27">
        <v>59</v>
      </c>
      <c r="D26" s="27">
        <v>55</v>
      </c>
      <c r="E26" s="27">
        <v>2</v>
      </c>
      <c r="F26" s="27">
        <v>0</v>
      </c>
      <c r="G26" s="27">
        <v>2</v>
      </c>
      <c r="H26" s="27">
        <v>0</v>
      </c>
      <c r="I26" s="27">
        <v>0</v>
      </c>
      <c r="J26" s="27">
        <v>0</v>
      </c>
      <c r="K26" s="27">
        <v>0</v>
      </c>
      <c r="L26" s="27">
        <v>0</v>
      </c>
    </row>
    <row r="27" spans="1:12" x14ac:dyDescent="0.25">
      <c r="A27" t="s">
        <v>124</v>
      </c>
      <c r="B27" s="106" t="s">
        <v>33</v>
      </c>
      <c r="C27" s="27">
        <v>135</v>
      </c>
      <c r="D27" s="27">
        <v>131</v>
      </c>
      <c r="E27" s="27">
        <v>3</v>
      </c>
      <c r="F27" s="27">
        <v>0</v>
      </c>
      <c r="G27" s="27">
        <v>1</v>
      </c>
      <c r="H27" s="27">
        <v>0</v>
      </c>
      <c r="I27" s="27">
        <v>0</v>
      </c>
      <c r="J27" s="27">
        <v>0</v>
      </c>
      <c r="K27" s="27">
        <v>0</v>
      </c>
      <c r="L27" s="27">
        <v>0</v>
      </c>
    </row>
    <row r="28" spans="1:12" x14ac:dyDescent="0.25">
      <c r="A28" t="s">
        <v>125</v>
      </c>
      <c r="B28" s="106" t="s">
        <v>33</v>
      </c>
      <c r="C28" s="27">
        <v>141</v>
      </c>
      <c r="D28" s="27">
        <v>132</v>
      </c>
      <c r="E28" s="27">
        <v>6</v>
      </c>
      <c r="F28" s="27">
        <v>0</v>
      </c>
      <c r="G28" s="27">
        <v>4</v>
      </c>
      <c r="H28" s="27">
        <v>0</v>
      </c>
      <c r="I28" s="27">
        <v>0</v>
      </c>
      <c r="J28" s="27">
        <v>0</v>
      </c>
      <c r="K28" s="27">
        <v>0</v>
      </c>
      <c r="L28" s="27">
        <v>0</v>
      </c>
    </row>
    <row r="29" spans="1:12" x14ac:dyDescent="0.25">
      <c r="A29" t="s">
        <v>126</v>
      </c>
      <c r="B29" s="106" t="s">
        <v>33</v>
      </c>
      <c r="C29" s="27">
        <v>38</v>
      </c>
      <c r="D29" s="27">
        <v>28</v>
      </c>
      <c r="E29" s="27">
        <v>9</v>
      </c>
      <c r="F29" s="27">
        <v>0</v>
      </c>
      <c r="G29" s="27">
        <v>1</v>
      </c>
      <c r="H29" s="27">
        <v>0</v>
      </c>
      <c r="I29" s="27">
        <v>0</v>
      </c>
      <c r="J29" s="27">
        <v>0</v>
      </c>
      <c r="K29" s="27">
        <v>0</v>
      </c>
      <c r="L29" s="27">
        <v>0</v>
      </c>
    </row>
    <row r="30" spans="1:12" x14ac:dyDescent="0.25">
      <c r="A30" t="s">
        <v>127</v>
      </c>
      <c r="B30" s="106" t="s">
        <v>33</v>
      </c>
      <c r="C30" s="27">
        <v>26</v>
      </c>
      <c r="D30" s="27">
        <v>26</v>
      </c>
      <c r="E30" s="27">
        <v>1</v>
      </c>
      <c r="F30" s="27">
        <v>0</v>
      </c>
      <c r="G30" s="27">
        <v>0</v>
      </c>
      <c r="H30" s="27">
        <v>0</v>
      </c>
      <c r="I30" s="27">
        <v>0</v>
      </c>
      <c r="J30" s="27">
        <v>0</v>
      </c>
      <c r="K30" s="27">
        <v>0</v>
      </c>
      <c r="L30" s="27">
        <v>0</v>
      </c>
    </row>
    <row r="31" spans="1:12" x14ac:dyDescent="0.25">
      <c r="A31" t="s">
        <v>128</v>
      </c>
      <c r="B31" s="106" t="s">
        <v>33</v>
      </c>
      <c r="C31" s="27">
        <v>37</v>
      </c>
      <c r="D31" s="27">
        <v>36</v>
      </c>
      <c r="E31" s="27">
        <v>1</v>
      </c>
      <c r="F31" s="27">
        <v>0</v>
      </c>
      <c r="G31" s="27">
        <v>0</v>
      </c>
      <c r="H31" s="27">
        <v>0</v>
      </c>
      <c r="I31" s="27">
        <v>0</v>
      </c>
      <c r="J31" s="27">
        <v>0</v>
      </c>
      <c r="K31" s="27">
        <v>0</v>
      </c>
      <c r="L31" s="27">
        <v>0</v>
      </c>
    </row>
    <row r="32" spans="1:12" x14ac:dyDescent="0.25">
      <c r="A32" t="s">
        <v>57</v>
      </c>
      <c r="B32" s="106" t="s">
        <v>32</v>
      </c>
      <c r="C32" s="27">
        <v>106</v>
      </c>
      <c r="D32" s="27">
        <v>93</v>
      </c>
      <c r="E32" s="27">
        <v>13</v>
      </c>
      <c r="F32" s="27">
        <v>0</v>
      </c>
      <c r="G32" s="27">
        <v>0</v>
      </c>
      <c r="H32" s="27">
        <v>0</v>
      </c>
      <c r="I32" s="27">
        <v>2</v>
      </c>
      <c r="J32" s="27">
        <v>1</v>
      </c>
      <c r="K32" s="27">
        <v>0</v>
      </c>
      <c r="L32" s="27">
        <v>0</v>
      </c>
    </row>
    <row r="33" spans="1:12" x14ac:dyDescent="0.25">
      <c r="A33" t="s">
        <v>58</v>
      </c>
      <c r="B33" s="106" t="s">
        <v>32</v>
      </c>
      <c r="C33" s="27">
        <v>289</v>
      </c>
      <c r="D33" s="27">
        <v>247</v>
      </c>
      <c r="E33" s="27">
        <v>38</v>
      </c>
      <c r="F33" s="27">
        <v>0</v>
      </c>
      <c r="G33" s="27">
        <v>4</v>
      </c>
      <c r="H33" s="27">
        <v>0</v>
      </c>
      <c r="I33" s="27">
        <v>0</v>
      </c>
      <c r="J33" s="27">
        <v>1</v>
      </c>
      <c r="K33" s="27">
        <v>0</v>
      </c>
      <c r="L33" s="27">
        <v>2</v>
      </c>
    </row>
    <row r="34" spans="1:12" x14ac:dyDescent="0.25">
      <c r="A34" t="s">
        <v>59</v>
      </c>
      <c r="B34" s="106" t="s">
        <v>32</v>
      </c>
      <c r="C34" s="27">
        <v>1537</v>
      </c>
      <c r="D34" s="27">
        <v>1376</v>
      </c>
      <c r="E34" s="27">
        <v>52</v>
      </c>
      <c r="F34" s="27">
        <v>0</v>
      </c>
      <c r="G34" s="27">
        <v>110</v>
      </c>
      <c r="H34" s="27">
        <v>0</v>
      </c>
      <c r="I34" s="27">
        <v>0</v>
      </c>
      <c r="J34" s="27">
        <v>1</v>
      </c>
      <c r="K34" s="27">
        <v>0</v>
      </c>
      <c r="L34" s="27">
        <v>0</v>
      </c>
    </row>
    <row r="35" spans="1:12" x14ac:dyDescent="0.25">
      <c r="A35" t="s">
        <v>60</v>
      </c>
      <c r="B35" s="106" t="s">
        <v>31</v>
      </c>
      <c r="C35" s="27">
        <v>3987</v>
      </c>
      <c r="D35" s="27">
        <v>1745</v>
      </c>
      <c r="E35" s="27">
        <v>1832</v>
      </c>
      <c r="F35" s="27">
        <v>69</v>
      </c>
      <c r="G35" s="27">
        <v>36</v>
      </c>
      <c r="H35" s="27">
        <v>378</v>
      </c>
      <c r="I35" s="27">
        <v>13</v>
      </c>
      <c r="J35" s="27">
        <v>11</v>
      </c>
      <c r="K35" s="27">
        <v>0</v>
      </c>
      <c r="L35" s="27">
        <v>13</v>
      </c>
    </row>
    <row r="36" spans="1:12" x14ac:dyDescent="0.25">
      <c r="A36" t="s">
        <v>96</v>
      </c>
      <c r="B36" s="106" t="s">
        <v>31</v>
      </c>
      <c r="C36" s="27">
        <v>6020</v>
      </c>
      <c r="D36" s="27">
        <v>2271</v>
      </c>
      <c r="E36" s="27">
        <v>3101</v>
      </c>
      <c r="F36" s="27">
        <v>56</v>
      </c>
      <c r="G36" s="27">
        <v>25</v>
      </c>
      <c r="H36" s="27">
        <v>558</v>
      </c>
      <c r="I36" s="27">
        <v>10</v>
      </c>
      <c r="J36" s="27">
        <v>19</v>
      </c>
      <c r="K36" s="27">
        <v>0</v>
      </c>
      <c r="L36" s="27">
        <v>35</v>
      </c>
    </row>
    <row r="37" spans="1:12" x14ac:dyDescent="0.25">
      <c r="A37" t="s">
        <v>97</v>
      </c>
      <c r="B37" s="106" t="s">
        <v>31</v>
      </c>
      <c r="C37" s="27">
        <v>897</v>
      </c>
      <c r="D37" s="27">
        <v>450</v>
      </c>
      <c r="E37" s="27">
        <v>324</v>
      </c>
      <c r="F37" s="27">
        <v>3</v>
      </c>
      <c r="G37" s="27">
        <v>33</v>
      </c>
      <c r="H37" s="27">
        <v>103</v>
      </c>
      <c r="I37" s="27">
        <v>0</v>
      </c>
      <c r="J37" s="27">
        <v>6</v>
      </c>
      <c r="K37" s="27">
        <v>0</v>
      </c>
      <c r="L37" s="27">
        <v>3</v>
      </c>
    </row>
    <row r="38" spans="1:12" x14ac:dyDescent="0.25">
      <c r="A38" t="s">
        <v>98</v>
      </c>
      <c r="B38" s="106" t="s">
        <v>31</v>
      </c>
      <c r="C38" s="27">
        <v>1067</v>
      </c>
      <c r="D38" s="27">
        <v>519</v>
      </c>
      <c r="E38" s="27">
        <v>394</v>
      </c>
      <c r="F38" s="27">
        <v>4</v>
      </c>
      <c r="G38" s="27">
        <v>29</v>
      </c>
      <c r="H38" s="27">
        <v>140</v>
      </c>
      <c r="I38" s="27">
        <v>0</v>
      </c>
      <c r="J38" s="27">
        <v>2</v>
      </c>
      <c r="K38" s="27">
        <v>0</v>
      </c>
      <c r="L38" s="27">
        <v>0</v>
      </c>
    </row>
    <row r="39" spans="1:12" x14ac:dyDescent="0.25">
      <c r="A39" t="s">
        <v>99</v>
      </c>
      <c r="B39" s="106" t="s">
        <v>31</v>
      </c>
      <c r="C39" s="27">
        <v>1138</v>
      </c>
      <c r="D39" s="27">
        <v>747</v>
      </c>
      <c r="E39" s="27">
        <v>292</v>
      </c>
      <c r="F39" s="27">
        <v>5</v>
      </c>
      <c r="G39" s="27">
        <v>45</v>
      </c>
      <c r="H39" s="27">
        <v>60</v>
      </c>
      <c r="I39" s="27">
        <v>3</v>
      </c>
      <c r="J39" s="27">
        <v>5</v>
      </c>
      <c r="K39" s="27">
        <v>0</v>
      </c>
      <c r="L39" s="27">
        <v>1</v>
      </c>
    </row>
    <row r="40" spans="1:12" x14ac:dyDescent="0.25">
      <c r="A40" t="s">
        <v>100</v>
      </c>
      <c r="B40" s="106" t="s">
        <v>31</v>
      </c>
      <c r="C40" s="27">
        <v>1750</v>
      </c>
      <c r="D40" s="27">
        <v>1019</v>
      </c>
      <c r="E40" s="27">
        <v>619</v>
      </c>
      <c r="F40" s="27">
        <v>4</v>
      </c>
      <c r="G40" s="27">
        <v>12</v>
      </c>
      <c r="H40" s="27">
        <v>96</v>
      </c>
      <c r="I40" s="27">
        <v>6</v>
      </c>
      <c r="J40" s="27">
        <v>17</v>
      </c>
      <c r="K40" s="27">
        <v>0</v>
      </c>
      <c r="L40" s="27">
        <v>0</v>
      </c>
    </row>
    <row r="41" spans="1:12" x14ac:dyDescent="0.25">
      <c r="A41" t="s">
        <v>101</v>
      </c>
      <c r="B41" s="106" t="s">
        <v>31</v>
      </c>
      <c r="C41" s="27">
        <v>1192</v>
      </c>
      <c r="D41" s="27">
        <v>583</v>
      </c>
      <c r="E41" s="27">
        <v>419</v>
      </c>
      <c r="F41" s="27">
        <v>9</v>
      </c>
      <c r="G41" s="27">
        <v>24</v>
      </c>
      <c r="H41" s="27">
        <v>165</v>
      </c>
      <c r="I41" s="27">
        <v>1</v>
      </c>
      <c r="J41" s="27">
        <v>7</v>
      </c>
      <c r="K41" s="27">
        <v>0</v>
      </c>
      <c r="L41" s="27">
        <v>2</v>
      </c>
    </row>
    <row r="42" spans="1:12" x14ac:dyDescent="0.25">
      <c r="A42" t="s">
        <v>129</v>
      </c>
      <c r="B42" s="106" t="s">
        <v>31</v>
      </c>
      <c r="C42" s="27">
        <v>557</v>
      </c>
      <c r="D42" s="27">
        <v>255</v>
      </c>
      <c r="E42" s="27">
        <v>238</v>
      </c>
      <c r="F42" s="27">
        <v>1</v>
      </c>
      <c r="G42" s="27">
        <v>18</v>
      </c>
      <c r="H42" s="27">
        <v>53</v>
      </c>
      <c r="I42" s="27">
        <v>0</v>
      </c>
      <c r="J42" s="27">
        <v>1</v>
      </c>
      <c r="K42" s="27">
        <v>0</v>
      </c>
      <c r="L42" s="27">
        <v>0</v>
      </c>
    </row>
    <row r="43" spans="1:12" x14ac:dyDescent="0.25">
      <c r="A43" t="s">
        <v>130</v>
      </c>
      <c r="B43" s="106" t="s">
        <v>31</v>
      </c>
      <c r="C43" s="27">
        <v>6968</v>
      </c>
      <c r="D43" s="27">
        <v>3326</v>
      </c>
      <c r="E43" s="27">
        <v>2702</v>
      </c>
      <c r="F43" s="27">
        <v>104</v>
      </c>
      <c r="G43" s="27">
        <v>117</v>
      </c>
      <c r="H43" s="27">
        <v>851</v>
      </c>
      <c r="I43" s="27">
        <v>23</v>
      </c>
      <c r="J43" s="27">
        <v>39</v>
      </c>
      <c r="K43" s="27">
        <v>0</v>
      </c>
      <c r="L43" s="27">
        <v>6</v>
      </c>
    </row>
    <row r="44" spans="1:12" x14ac:dyDescent="0.25">
      <c r="A44" t="s">
        <v>61</v>
      </c>
      <c r="B44" s="106" t="s">
        <v>32</v>
      </c>
      <c r="C44" s="27">
        <v>2925</v>
      </c>
      <c r="D44" s="27">
        <v>2670</v>
      </c>
      <c r="E44" s="27">
        <v>200</v>
      </c>
      <c r="F44" s="27">
        <v>0</v>
      </c>
      <c r="G44" s="27">
        <v>133</v>
      </c>
      <c r="H44" s="27">
        <v>0</v>
      </c>
      <c r="I44" s="27">
        <v>3</v>
      </c>
      <c r="J44" s="27">
        <v>5</v>
      </c>
      <c r="K44" s="27">
        <v>0</v>
      </c>
      <c r="L44" s="27">
        <v>7</v>
      </c>
    </row>
    <row r="45" spans="1:12" x14ac:dyDescent="0.25">
      <c r="A45" t="s">
        <v>147</v>
      </c>
      <c r="B45" s="106" t="s">
        <v>33</v>
      </c>
      <c r="C45" s="27">
        <v>89</v>
      </c>
      <c r="D45" s="27">
        <v>63</v>
      </c>
      <c r="E45" s="27">
        <v>26</v>
      </c>
      <c r="F45" s="27">
        <v>0</v>
      </c>
      <c r="G45" s="27">
        <v>0</v>
      </c>
      <c r="H45" s="27">
        <v>0</v>
      </c>
      <c r="I45" s="27">
        <v>0</v>
      </c>
      <c r="J45" s="27">
        <v>0</v>
      </c>
      <c r="K45" s="27">
        <v>0</v>
      </c>
      <c r="L45" s="27">
        <v>0</v>
      </c>
    </row>
    <row r="46" spans="1:12" x14ac:dyDescent="0.25">
      <c r="A46" t="s">
        <v>131</v>
      </c>
      <c r="B46" s="106" t="s">
        <v>33</v>
      </c>
      <c r="C46" s="27">
        <v>200</v>
      </c>
      <c r="D46" s="27">
        <v>152</v>
      </c>
      <c r="E46" s="27">
        <v>49</v>
      </c>
      <c r="F46" s="27">
        <v>0</v>
      </c>
      <c r="G46" s="27">
        <v>1</v>
      </c>
      <c r="H46" s="27">
        <v>0</v>
      </c>
      <c r="I46" s="27">
        <v>0</v>
      </c>
      <c r="J46" s="27">
        <v>1</v>
      </c>
      <c r="K46" s="27">
        <v>0</v>
      </c>
      <c r="L46" s="27">
        <v>0</v>
      </c>
    </row>
    <row r="47" spans="1:12" x14ac:dyDescent="0.25">
      <c r="A47" t="s">
        <v>102</v>
      </c>
      <c r="B47" s="106" t="s">
        <v>30</v>
      </c>
      <c r="C47" s="27">
        <v>13662</v>
      </c>
      <c r="D47" s="27">
        <v>7539</v>
      </c>
      <c r="E47" s="27">
        <v>2569</v>
      </c>
      <c r="F47" s="27">
        <v>56</v>
      </c>
      <c r="G47" s="27">
        <v>1981</v>
      </c>
      <c r="H47" s="27">
        <v>1550</v>
      </c>
      <c r="I47" s="27">
        <v>0</v>
      </c>
      <c r="J47" s="27">
        <v>67</v>
      </c>
      <c r="K47" s="27">
        <v>226</v>
      </c>
      <c r="L47" s="27">
        <v>0</v>
      </c>
    </row>
    <row r="48" spans="1:12" x14ac:dyDescent="0.25">
      <c r="A48" t="s">
        <v>62</v>
      </c>
      <c r="B48" s="106" t="s">
        <v>33</v>
      </c>
      <c r="C48" s="27">
        <v>44</v>
      </c>
      <c r="D48" s="27">
        <v>27</v>
      </c>
      <c r="E48" s="27">
        <v>15</v>
      </c>
      <c r="F48" s="27">
        <v>0</v>
      </c>
      <c r="G48" s="27">
        <v>2</v>
      </c>
      <c r="H48" s="27">
        <v>0</v>
      </c>
      <c r="I48" s="27">
        <v>0</v>
      </c>
      <c r="J48" s="27">
        <v>0</v>
      </c>
      <c r="K48" s="27">
        <v>0</v>
      </c>
      <c r="L48" s="27">
        <v>0</v>
      </c>
    </row>
    <row r="49" spans="1:12" x14ac:dyDescent="0.25">
      <c r="A49" t="s">
        <v>63</v>
      </c>
      <c r="B49" s="106" t="s">
        <v>32</v>
      </c>
      <c r="C49" s="27">
        <v>542</v>
      </c>
      <c r="D49" s="27">
        <v>460</v>
      </c>
      <c r="E49" s="27">
        <v>75</v>
      </c>
      <c r="F49" s="27">
        <v>0</v>
      </c>
      <c r="G49" s="27">
        <v>1</v>
      </c>
      <c r="H49" s="27">
        <v>0</v>
      </c>
      <c r="I49" s="27">
        <v>0</v>
      </c>
      <c r="J49" s="27">
        <v>4</v>
      </c>
      <c r="K49" s="27">
        <v>0</v>
      </c>
      <c r="L49" s="27">
        <v>5</v>
      </c>
    </row>
    <row r="50" spans="1:12" x14ac:dyDescent="0.25">
      <c r="A50" t="s">
        <v>64</v>
      </c>
      <c r="B50" s="106" t="s">
        <v>32</v>
      </c>
      <c r="C50" s="27">
        <v>572</v>
      </c>
      <c r="D50" s="27">
        <v>490</v>
      </c>
      <c r="E50" s="27">
        <v>78</v>
      </c>
      <c r="F50" s="27">
        <v>0</v>
      </c>
      <c r="G50" s="27">
        <v>0</v>
      </c>
      <c r="H50" s="27">
        <v>0</v>
      </c>
      <c r="I50" s="27">
        <v>0</v>
      </c>
      <c r="J50" s="27">
        <v>1</v>
      </c>
      <c r="K50" s="27">
        <v>0</v>
      </c>
      <c r="L50" s="27">
        <v>5</v>
      </c>
    </row>
    <row r="51" spans="1:12" x14ac:dyDescent="0.25">
      <c r="A51" t="s">
        <v>65</v>
      </c>
      <c r="B51" s="106" t="s">
        <v>32</v>
      </c>
      <c r="C51" s="27">
        <v>176</v>
      </c>
      <c r="D51" s="27">
        <v>135</v>
      </c>
      <c r="E51" s="27">
        <v>1</v>
      </c>
      <c r="F51" s="27">
        <v>0</v>
      </c>
      <c r="G51" s="27">
        <v>40</v>
      </c>
      <c r="H51" s="27">
        <v>0</v>
      </c>
      <c r="I51" s="27">
        <v>0</v>
      </c>
      <c r="J51" s="27">
        <v>0</v>
      </c>
      <c r="K51" s="27">
        <v>0</v>
      </c>
      <c r="L51" s="27">
        <v>0</v>
      </c>
    </row>
    <row r="52" spans="1:12" x14ac:dyDescent="0.25">
      <c r="A52" t="s">
        <v>132</v>
      </c>
      <c r="B52" s="106" t="s">
        <v>33</v>
      </c>
      <c r="C52" s="27">
        <v>24</v>
      </c>
      <c r="D52" s="27">
        <v>19</v>
      </c>
      <c r="E52" s="27">
        <v>0</v>
      </c>
      <c r="F52" s="27">
        <v>0</v>
      </c>
      <c r="G52" s="27">
        <v>5</v>
      </c>
      <c r="H52" s="27">
        <v>0</v>
      </c>
      <c r="I52" s="27">
        <v>0</v>
      </c>
      <c r="J52" s="27">
        <v>0</v>
      </c>
      <c r="K52" s="27">
        <v>0</v>
      </c>
      <c r="L52" s="27">
        <v>0</v>
      </c>
    </row>
    <row r="53" spans="1:12" x14ac:dyDescent="0.25">
      <c r="A53" t="s">
        <v>66</v>
      </c>
      <c r="B53" s="106" t="s">
        <v>95</v>
      </c>
      <c r="C53" s="27">
        <v>3</v>
      </c>
      <c r="D53" s="27">
        <v>3</v>
      </c>
      <c r="E53" s="27">
        <v>0</v>
      </c>
      <c r="F53" s="27">
        <v>0</v>
      </c>
      <c r="G53" s="27">
        <v>0</v>
      </c>
      <c r="H53" s="27">
        <v>0</v>
      </c>
      <c r="I53" s="27">
        <v>0</v>
      </c>
      <c r="J53" s="27">
        <v>0</v>
      </c>
      <c r="K53" s="27">
        <v>0</v>
      </c>
      <c r="L53" s="27">
        <v>0</v>
      </c>
    </row>
    <row r="54" spans="1:12" x14ac:dyDescent="0.25">
      <c r="A54" t="s">
        <v>67</v>
      </c>
      <c r="B54" s="106" t="s">
        <v>32</v>
      </c>
      <c r="C54" s="27">
        <v>165</v>
      </c>
      <c r="D54" s="27">
        <v>153</v>
      </c>
      <c r="E54" s="27">
        <v>10</v>
      </c>
      <c r="F54" s="27">
        <v>0</v>
      </c>
      <c r="G54" s="27">
        <v>2</v>
      </c>
      <c r="H54" s="27">
        <v>0</v>
      </c>
      <c r="I54" s="27">
        <v>0</v>
      </c>
      <c r="J54" s="27">
        <v>0</v>
      </c>
      <c r="K54" s="27">
        <v>0</v>
      </c>
      <c r="L54" s="27">
        <v>1</v>
      </c>
    </row>
    <row r="55" spans="1:12" x14ac:dyDescent="0.25">
      <c r="A55" t="s">
        <v>133</v>
      </c>
      <c r="B55" s="106" t="s">
        <v>31</v>
      </c>
      <c r="C55" s="27">
        <v>2481</v>
      </c>
      <c r="D55" s="27">
        <v>1247</v>
      </c>
      <c r="E55" s="27">
        <v>963</v>
      </c>
      <c r="F55" s="27">
        <v>56</v>
      </c>
      <c r="G55" s="27">
        <v>29</v>
      </c>
      <c r="H55" s="27">
        <v>225</v>
      </c>
      <c r="I55" s="27">
        <v>8</v>
      </c>
      <c r="J55" s="27">
        <v>16</v>
      </c>
      <c r="K55" s="27">
        <v>0</v>
      </c>
      <c r="L55" s="27">
        <v>7</v>
      </c>
    </row>
    <row r="56" spans="1:12" x14ac:dyDescent="0.25">
      <c r="A56" t="s">
        <v>134</v>
      </c>
      <c r="B56" s="106" t="s">
        <v>31</v>
      </c>
      <c r="C56" s="27">
        <v>2031</v>
      </c>
      <c r="D56" s="27">
        <v>1324</v>
      </c>
      <c r="E56" s="27">
        <v>553</v>
      </c>
      <c r="F56" s="27">
        <v>20</v>
      </c>
      <c r="G56" s="27">
        <v>42</v>
      </c>
      <c r="H56" s="27">
        <v>109</v>
      </c>
      <c r="I56" s="27">
        <v>3</v>
      </c>
      <c r="J56" s="27">
        <v>8</v>
      </c>
      <c r="K56" s="27">
        <v>0</v>
      </c>
      <c r="L56" s="27">
        <v>1</v>
      </c>
    </row>
    <row r="57" spans="1:12" x14ac:dyDescent="0.25">
      <c r="A57" t="s">
        <v>103</v>
      </c>
      <c r="B57" s="106" t="s">
        <v>31</v>
      </c>
      <c r="C57" s="27">
        <v>443</v>
      </c>
      <c r="D57" s="27">
        <v>334</v>
      </c>
      <c r="E57" s="27">
        <v>75</v>
      </c>
      <c r="F57" s="27">
        <v>2</v>
      </c>
      <c r="G57" s="27">
        <v>7</v>
      </c>
      <c r="H57" s="27">
        <v>26</v>
      </c>
      <c r="I57" s="27">
        <v>1</v>
      </c>
      <c r="J57" s="27">
        <v>3</v>
      </c>
      <c r="K57" s="27">
        <v>0</v>
      </c>
      <c r="L57" s="27">
        <v>1</v>
      </c>
    </row>
    <row r="58" spans="1:12" x14ac:dyDescent="0.25">
      <c r="A58" t="s">
        <v>104</v>
      </c>
      <c r="B58" s="106" t="s">
        <v>31</v>
      </c>
      <c r="C58" s="27">
        <v>4673</v>
      </c>
      <c r="D58" s="27">
        <v>2041</v>
      </c>
      <c r="E58" s="27">
        <v>2160</v>
      </c>
      <c r="F58" s="27">
        <v>75</v>
      </c>
      <c r="G58" s="27">
        <v>14</v>
      </c>
      <c r="H58" s="27">
        <v>422</v>
      </c>
      <c r="I58" s="27">
        <v>8</v>
      </c>
      <c r="J58" s="27">
        <v>13</v>
      </c>
      <c r="K58" s="27">
        <v>0</v>
      </c>
      <c r="L58" s="27">
        <v>19</v>
      </c>
    </row>
    <row r="59" spans="1:12" x14ac:dyDescent="0.25">
      <c r="A59" t="s">
        <v>68</v>
      </c>
      <c r="B59" s="106" t="s">
        <v>32</v>
      </c>
      <c r="C59" s="27">
        <v>217</v>
      </c>
      <c r="D59" s="27">
        <v>181</v>
      </c>
      <c r="E59" s="27">
        <v>49</v>
      </c>
      <c r="F59" s="27">
        <v>0</v>
      </c>
      <c r="G59" s="27">
        <v>0</v>
      </c>
      <c r="H59" s="27">
        <v>0</v>
      </c>
      <c r="I59" s="27">
        <v>0</v>
      </c>
      <c r="J59" s="27">
        <v>0</v>
      </c>
      <c r="K59" s="27">
        <v>0</v>
      </c>
      <c r="L59" s="27">
        <v>0</v>
      </c>
    </row>
    <row r="60" spans="1:12" x14ac:dyDescent="0.25">
      <c r="A60" t="s">
        <v>105</v>
      </c>
      <c r="B60" s="106" t="s">
        <v>32</v>
      </c>
      <c r="C60" s="27">
        <v>41</v>
      </c>
      <c r="D60" s="27">
        <v>37</v>
      </c>
      <c r="E60" s="27">
        <v>4</v>
      </c>
      <c r="F60" s="27">
        <v>0</v>
      </c>
      <c r="G60" s="27">
        <v>0</v>
      </c>
      <c r="H60" s="27">
        <v>0</v>
      </c>
      <c r="I60" s="27">
        <v>0</v>
      </c>
      <c r="J60" s="27">
        <v>0</v>
      </c>
      <c r="K60" s="27">
        <v>0</v>
      </c>
      <c r="L60" s="27">
        <v>0</v>
      </c>
    </row>
    <row r="61" spans="1:12" x14ac:dyDescent="0.25">
      <c r="A61" t="s">
        <v>70</v>
      </c>
      <c r="B61" s="106" t="s">
        <v>32</v>
      </c>
      <c r="C61" s="27">
        <v>295</v>
      </c>
      <c r="D61" s="27">
        <v>246</v>
      </c>
      <c r="E61" s="27">
        <v>41</v>
      </c>
      <c r="F61" s="27">
        <v>0</v>
      </c>
      <c r="G61" s="27">
        <v>7</v>
      </c>
      <c r="H61" s="27">
        <v>0</v>
      </c>
      <c r="I61" s="27">
        <v>0</v>
      </c>
      <c r="J61" s="27">
        <v>2</v>
      </c>
      <c r="K61" s="27">
        <v>0</v>
      </c>
      <c r="L61" s="27">
        <v>0</v>
      </c>
    </row>
    <row r="62" spans="1:12" x14ac:dyDescent="0.25">
      <c r="A62" t="s">
        <v>69</v>
      </c>
      <c r="B62" s="106" t="s">
        <v>32</v>
      </c>
      <c r="C62" s="27">
        <v>166</v>
      </c>
      <c r="D62" s="27">
        <v>137</v>
      </c>
      <c r="E62" s="27">
        <v>29</v>
      </c>
      <c r="F62" s="27">
        <v>0</v>
      </c>
      <c r="G62" s="27">
        <v>0</v>
      </c>
      <c r="H62" s="27">
        <v>0</v>
      </c>
      <c r="I62" s="27">
        <v>0</v>
      </c>
      <c r="J62" s="27">
        <v>1</v>
      </c>
      <c r="K62" s="27">
        <v>0</v>
      </c>
      <c r="L62" s="27">
        <v>0</v>
      </c>
    </row>
    <row r="63" spans="1:12" x14ac:dyDescent="0.25">
      <c r="A63" t="s">
        <v>106</v>
      </c>
      <c r="B63" s="106" t="s">
        <v>32</v>
      </c>
      <c r="C63" s="27">
        <v>221</v>
      </c>
      <c r="D63" s="27">
        <v>174</v>
      </c>
      <c r="E63" s="27">
        <v>40</v>
      </c>
      <c r="F63" s="27">
        <v>0</v>
      </c>
      <c r="G63" s="27">
        <v>0</v>
      </c>
      <c r="H63" s="27">
        <v>0</v>
      </c>
      <c r="I63" s="27">
        <v>0</v>
      </c>
      <c r="J63" s="27">
        <v>1</v>
      </c>
      <c r="K63" s="27">
        <v>0</v>
      </c>
      <c r="L63" s="27">
        <v>9</v>
      </c>
    </row>
    <row r="64" spans="1:12" x14ac:dyDescent="0.25">
      <c r="A64" t="s">
        <v>107</v>
      </c>
      <c r="B64" s="106" t="s">
        <v>32</v>
      </c>
      <c r="C64" s="27">
        <v>246</v>
      </c>
      <c r="D64" s="27">
        <v>198</v>
      </c>
      <c r="E64" s="27">
        <v>31</v>
      </c>
      <c r="F64" s="27">
        <v>0</v>
      </c>
      <c r="G64" s="27">
        <v>29</v>
      </c>
      <c r="H64" s="27">
        <v>0</v>
      </c>
      <c r="I64" s="27">
        <v>0</v>
      </c>
      <c r="J64" s="27">
        <v>2</v>
      </c>
      <c r="K64" s="27">
        <v>0</v>
      </c>
      <c r="L64" s="27">
        <v>0</v>
      </c>
    </row>
    <row r="65" spans="1:12" x14ac:dyDescent="0.25">
      <c r="A65" t="s">
        <v>71</v>
      </c>
      <c r="B65" s="106" t="s">
        <v>32</v>
      </c>
      <c r="C65" s="27">
        <v>593</v>
      </c>
      <c r="D65" s="27">
        <v>508</v>
      </c>
      <c r="E65" s="27">
        <v>80</v>
      </c>
      <c r="F65" s="27">
        <v>0</v>
      </c>
      <c r="G65" s="27">
        <v>4</v>
      </c>
      <c r="H65" s="27">
        <v>0</v>
      </c>
      <c r="I65" s="27">
        <v>1</v>
      </c>
      <c r="J65" s="27">
        <v>1</v>
      </c>
      <c r="K65" s="27">
        <v>0</v>
      </c>
      <c r="L65" s="27">
        <v>2</v>
      </c>
    </row>
    <row r="66" spans="1:12" x14ac:dyDescent="0.25">
      <c r="A66" t="s">
        <v>72</v>
      </c>
      <c r="B66" s="106" t="s">
        <v>95</v>
      </c>
      <c r="C66" s="27">
        <v>3</v>
      </c>
      <c r="D66" s="27">
        <v>3</v>
      </c>
      <c r="E66" s="27">
        <v>0</v>
      </c>
      <c r="F66" s="27">
        <v>0</v>
      </c>
      <c r="G66" s="27">
        <v>0</v>
      </c>
      <c r="H66" s="27">
        <v>0</v>
      </c>
      <c r="I66" s="27">
        <v>0</v>
      </c>
      <c r="J66" s="27">
        <v>0</v>
      </c>
      <c r="K66" s="27">
        <v>0</v>
      </c>
      <c r="L66" s="27">
        <v>0</v>
      </c>
    </row>
    <row r="67" spans="1:12" x14ac:dyDescent="0.25">
      <c r="A67" t="s">
        <v>73</v>
      </c>
      <c r="B67" s="106" t="s">
        <v>32</v>
      </c>
      <c r="C67" s="27">
        <v>431</v>
      </c>
      <c r="D67" s="27">
        <v>381</v>
      </c>
      <c r="E67" s="27">
        <v>47</v>
      </c>
      <c r="F67" s="27">
        <v>0</v>
      </c>
      <c r="G67" s="27">
        <v>1</v>
      </c>
      <c r="H67" s="27">
        <v>0</v>
      </c>
      <c r="I67" s="27">
        <v>1</v>
      </c>
      <c r="J67" s="27">
        <v>2</v>
      </c>
      <c r="K67" s="27">
        <v>0</v>
      </c>
      <c r="L67" s="27">
        <v>2</v>
      </c>
    </row>
    <row r="68" spans="1:12" x14ac:dyDescent="0.25">
      <c r="A68" t="s">
        <v>74</v>
      </c>
      <c r="B68" s="106" t="s">
        <v>32</v>
      </c>
      <c r="C68" s="27">
        <v>1578</v>
      </c>
      <c r="D68" s="27">
        <v>1297</v>
      </c>
      <c r="E68" s="27">
        <v>208</v>
      </c>
      <c r="F68" s="27">
        <v>0</v>
      </c>
      <c r="G68" s="27">
        <v>68</v>
      </c>
      <c r="H68" s="27">
        <v>0</v>
      </c>
      <c r="I68" s="27">
        <v>4</v>
      </c>
      <c r="J68" s="27">
        <v>4</v>
      </c>
      <c r="K68" s="27">
        <v>0</v>
      </c>
      <c r="L68" s="27">
        <v>8</v>
      </c>
    </row>
    <row r="69" spans="1:12" x14ac:dyDescent="0.25">
      <c r="A69" t="s">
        <v>75</v>
      </c>
      <c r="B69" s="106" t="s">
        <v>32</v>
      </c>
      <c r="C69" s="27">
        <v>79</v>
      </c>
      <c r="D69" s="27">
        <v>64</v>
      </c>
      <c r="E69" s="27">
        <v>15</v>
      </c>
      <c r="F69" s="27">
        <v>0</v>
      </c>
      <c r="G69" s="27">
        <v>0</v>
      </c>
      <c r="H69" s="27">
        <v>0</v>
      </c>
      <c r="I69" s="27">
        <v>0</v>
      </c>
      <c r="J69" s="27">
        <v>0</v>
      </c>
      <c r="K69" s="27">
        <v>0</v>
      </c>
      <c r="L69" s="27">
        <v>0</v>
      </c>
    </row>
    <row r="70" spans="1:12" x14ac:dyDescent="0.25">
      <c r="A70" t="s">
        <v>76</v>
      </c>
      <c r="B70" s="106" t="s">
        <v>32</v>
      </c>
      <c r="C70" s="27">
        <v>737</v>
      </c>
      <c r="D70" s="27">
        <v>649</v>
      </c>
      <c r="E70" s="27">
        <v>80</v>
      </c>
      <c r="F70" s="27">
        <v>0</v>
      </c>
      <c r="G70" s="27">
        <v>9</v>
      </c>
      <c r="H70" s="27">
        <v>0</v>
      </c>
      <c r="I70" s="27">
        <v>1</v>
      </c>
      <c r="J70" s="27">
        <v>1</v>
      </c>
      <c r="K70" s="27">
        <v>0</v>
      </c>
      <c r="L70" s="27">
        <v>0</v>
      </c>
    </row>
    <row r="71" spans="1:12" x14ac:dyDescent="0.25">
      <c r="A71" t="s">
        <v>77</v>
      </c>
      <c r="B71" s="106" t="s">
        <v>31</v>
      </c>
      <c r="C71" s="27">
        <v>2159</v>
      </c>
      <c r="D71" s="27">
        <v>1044</v>
      </c>
      <c r="E71" s="27">
        <v>881</v>
      </c>
      <c r="F71" s="27">
        <v>23</v>
      </c>
      <c r="G71" s="27">
        <v>20</v>
      </c>
      <c r="H71" s="27">
        <v>212</v>
      </c>
      <c r="I71" s="27">
        <v>7</v>
      </c>
      <c r="J71" s="27">
        <v>9</v>
      </c>
      <c r="K71" s="27">
        <v>0</v>
      </c>
      <c r="L71" s="27">
        <v>7</v>
      </c>
    </row>
    <row r="72" spans="1:12" x14ac:dyDescent="0.25">
      <c r="A72" t="s">
        <v>78</v>
      </c>
      <c r="B72" s="106" t="s">
        <v>32</v>
      </c>
      <c r="C72" s="27">
        <v>615</v>
      </c>
      <c r="D72" s="27">
        <v>533</v>
      </c>
      <c r="E72" s="27">
        <v>81</v>
      </c>
      <c r="F72" s="27">
        <v>0</v>
      </c>
      <c r="G72" s="27">
        <v>0</v>
      </c>
      <c r="H72" s="27">
        <v>0</v>
      </c>
      <c r="I72" s="27">
        <v>1</v>
      </c>
      <c r="J72" s="27">
        <v>5</v>
      </c>
      <c r="K72" s="27">
        <v>0</v>
      </c>
      <c r="L72" s="27">
        <v>1</v>
      </c>
    </row>
    <row r="73" spans="1:12" x14ac:dyDescent="0.25">
      <c r="A73" t="s">
        <v>79</v>
      </c>
      <c r="B73" s="106" t="s">
        <v>31</v>
      </c>
      <c r="C73" s="27">
        <v>1959</v>
      </c>
      <c r="D73" s="27">
        <v>1236</v>
      </c>
      <c r="E73" s="27">
        <v>518</v>
      </c>
      <c r="F73" s="27">
        <v>19</v>
      </c>
      <c r="G73" s="27">
        <v>55</v>
      </c>
      <c r="H73" s="27">
        <v>130</v>
      </c>
      <c r="I73" s="27">
        <v>4</v>
      </c>
      <c r="J73" s="27">
        <v>0</v>
      </c>
      <c r="K73" s="27">
        <v>18</v>
      </c>
      <c r="L73" s="27">
        <v>0</v>
      </c>
    </row>
    <row r="74" spans="1:12" x14ac:dyDescent="0.25">
      <c r="A74" t="s">
        <v>80</v>
      </c>
      <c r="B74" s="106" t="s">
        <v>32</v>
      </c>
      <c r="C74" s="27">
        <v>216</v>
      </c>
      <c r="D74" s="27">
        <v>182</v>
      </c>
      <c r="E74" s="27">
        <v>34</v>
      </c>
      <c r="F74" s="27">
        <v>0</v>
      </c>
      <c r="G74" s="27">
        <v>0</v>
      </c>
      <c r="H74" s="27">
        <v>0</v>
      </c>
      <c r="I74" s="27">
        <v>0</v>
      </c>
      <c r="J74" s="27">
        <v>0</v>
      </c>
      <c r="K74" s="27">
        <v>0</v>
      </c>
      <c r="L74" s="27">
        <v>0</v>
      </c>
    </row>
    <row r="75" spans="1:12" x14ac:dyDescent="0.25">
      <c r="A75" t="s">
        <v>81</v>
      </c>
      <c r="B75" s="106" t="s">
        <v>31</v>
      </c>
      <c r="C75" s="27">
        <v>1318</v>
      </c>
      <c r="D75" s="27">
        <v>988</v>
      </c>
      <c r="E75" s="27">
        <v>47</v>
      </c>
      <c r="F75" s="27">
        <v>5</v>
      </c>
      <c r="G75" s="27">
        <v>136</v>
      </c>
      <c r="H75" s="27">
        <v>172</v>
      </c>
      <c r="I75" s="27">
        <v>7</v>
      </c>
      <c r="J75" s="27">
        <v>0</v>
      </c>
      <c r="K75" s="27">
        <v>0</v>
      </c>
      <c r="L75" s="27">
        <v>0</v>
      </c>
    </row>
    <row r="77" spans="1:12" x14ac:dyDescent="0.25">
      <c r="C77" s="92"/>
      <c r="D77" s="92"/>
      <c r="E77" s="92"/>
      <c r="F77" s="92"/>
      <c r="G77" s="92"/>
      <c r="H77" s="92"/>
      <c r="I77" s="92"/>
      <c r="J77" s="92"/>
      <c r="K77" s="92"/>
      <c r="L77" s="92"/>
    </row>
    <row r="78" spans="1:12" x14ac:dyDescent="0.25">
      <c r="C78" s="92"/>
      <c r="D78" s="92"/>
      <c r="E78" s="92"/>
      <c r="F78" s="92"/>
      <c r="G78" s="92"/>
      <c r="H78" s="92"/>
      <c r="I78" s="92"/>
      <c r="J78" s="92"/>
      <c r="K78" s="92"/>
      <c r="L78" s="92"/>
    </row>
    <row r="79" spans="1:12" x14ac:dyDescent="0.25">
      <c r="C79" s="92"/>
      <c r="D79" s="92"/>
      <c r="E79" s="92"/>
      <c r="F79" s="92"/>
      <c r="G79" s="92"/>
      <c r="H79" s="92"/>
      <c r="I79" s="92"/>
      <c r="J79" s="92"/>
      <c r="K79" s="92"/>
      <c r="L79" s="92"/>
    </row>
    <row r="80" spans="1:12" x14ac:dyDescent="0.25">
      <c r="C80" s="92"/>
      <c r="D80" s="92"/>
      <c r="E80" s="92"/>
      <c r="F80" s="92"/>
      <c r="G80" s="92"/>
      <c r="H80" s="92"/>
      <c r="I80" s="92"/>
      <c r="J80" s="92"/>
      <c r="K80" s="92"/>
      <c r="L80" s="92"/>
    </row>
  </sheetData>
  <pageMargins left="0.7" right="0.7" top="0.75" bottom="0.75" header="0.3" footer="0.3"/>
  <pageSetup scale="3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75"/>
  <sheetViews>
    <sheetView zoomScaleNormal="100" workbookViewId="0">
      <selection activeCell="F8" sqref="F8"/>
    </sheetView>
  </sheetViews>
  <sheetFormatPr defaultRowHeight="15" x14ac:dyDescent="0.25"/>
  <cols>
    <col min="1" max="1" width="46.85546875" bestFit="1" customWidth="1"/>
    <col min="2" max="2" width="18.85546875" style="16" customWidth="1"/>
    <col min="3" max="3" width="15.140625" style="25" bestFit="1" customWidth="1"/>
    <col min="4" max="4" width="19.7109375" style="25" bestFit="1" customWidth="1"/>
    <col min="5" max="5" width="9.140625" style="25" bestFit="1" customWidth="1"/>
    <col min="6" max="6" width="16.85546875" style="25" bestFit="1" customWidth="1"/>
    <col min="7" max="7" width="21.28515625" style="25" bestFit="1" customWidth="1"/>
    <col min="8" max="8" width="9.42578125" style="25" bestFit="1" customWidth="1"/>
    <col min="9" max="9" width="31.85546875" style="25" bestFit="1" customWidth="1"/>
    <col min="10" max="10" width="44.42578125" style="25" bestFit="1" customWidth="1"/>
    <col min="11" max="11" width="42.140625" style="16" bestFit="1" customWidth="1"/>
    <col min="12" max="12" width="48.42578125" bestFit="1" customWidth="1"/>
  </cols>
  <sheetData>
    <row r="1" spans="1:12" s="22" customFormat="1" x14ac:dyDescent="0.25">
      <c r="A1" s="22" t="s">
        <v>41</v>
      </c>
      <c r="B1" s="23" t="s">
        <v>27</v>
      </c>
      <c r="C1" s="23" t="s">
        <v>42</v>
      </c>
      <c r="D1" s="23" t="s">
        <v>108</v>
      </c>
      <c r="E1" s="23" t="s">
        <v>29</v>
      </c>
      <c r="F1" s="23" t="s">
        <v>15</v>
      </c>
      <c r="G1" s="23" t="s">
        <v>5</v>
      </c>
      <c r="H1" s="23" t="s">
        <v>43</v>
      </c>
      <c r="I1" s="23" t="s">
        <v>7</v>
      </c>
      <c r="J1" s="23" t="s">
        <v>36</v>
      </c>
      <c r="K1" s="23" t="s">
        <v>143</v>
      </c>
      <c r="L1" s="23" t="s">
        <v>145</v>
      </c>
    </row>
    <row r="2" spans="1:12" x14ac:dyDescent="0.25">
      <c r="A2" t="s">
        <v>117</v>
      </c>
      <c r="B2" s="16" t="s">
        <v>33</v>
      </c>
      <c r="C2" s="25">
        <v>1550</v>
      </c>
      <c r="D2" s="25">
        <v>1550</v>
      </c>
      <c r="E2" s="25">
        <v>0</v>
      </c>
      <c r="F2" s="25">
        <v>0</v>
      </c>
      <c r="G2" s="25">
        <v>0</v>
      </c>
      <c r="H2" s="25">
        <v>0</v>
      </c>
      <c r="I2" s="25">
        <v>0</v>
      </c>
      <c r="J2" s="25">
        <v>0</v>
      </c>
      <c r="K2" s="25">
        <v>0</v>
      </c>
      <c r="L2" s="25">
        <v>0</v>
      </c>
    </row>
    <row r="3" spans="1:12" x14ac:dyDescent="0.25">
      <c r="A3" t="s">
        <v>44</v>
      </c>
      <c r="B3" s="16" t="s">
        <v>32</v>
      </c>
      <c r="C3" s="25">
        <v>6776.7079000000003</v>
      </c>
      <c r="D3" s="25">
        <v>6699.1822000000002</v>
      </c>
      <c r="E3" s="25">
        <v>7492.5833000000002</v>
      </c>
      <c r="F3" s="25">
        <v>0</v>
      </c>
      <c r="G3" s="25">
        <v>0</v>
      </c>
      <c r="H3" s="25">
        <v>0</v>
      </c>
      <c r="I3" s="25">
        <v>0</v>
      </c>
      <c r="J3" s="25">
        <v>4000</v>
      </c>
      <c r="K3" s="25">
        <v>0</v>
      </c>
      <c r="L3" s="25">
        <v>0</v>
      </c>
    </row>
    <row r="4" spans="1:12" x14ac:dyDescent="0.25">
      <c r="A4" t="s">
        <v>45</v>
      </c>
      <c r="B4" s="16" t="s">
        <v>32</v>
      </c>
      <c r="C4" s="25">
        <v>6633.7444999999998</v>
      </c>
      <c r="D4" s="25">
        <v>6458.1327000000001</v>
      </c>
      <c r="E4" s="25">
        <v>7716.9811</v>
      </c>
      <c r="F4" s="25">
        <v>0</v>
      </c>
      <c r="G4" s="25">
        <v>1250</v>
      </c>
      <c r="H4" s="25">
        <v>0</v>
      </c>
      <c r="I4" s="25">
        <v>2666.6666</v>
      </c>
      <c r="J4" s="25">
        <v>4000</v>
      </c>
      <c r="K4" s="25">
        <v>0</v>
      </c>
      <c r="L4" s="25">
        <v>7500</v>
      </c>
    </row>
    <row r="5" spans="1:12" x14ac:dyDescent="0.25">
      <c r="A5" t="s">
        <v>46</v>
      </c>
      <c r="B5" s="16" t="s">
        <v>31</v>
      </c>
      <c r="C5" s="25">
        <v>6702.3310000000001</v>
      </c>
      <c r="D5" s="25">
        <v>3468.6172000000001</v>
      </c>
      <c r="E5" s="25">
        <v>9191.4454000000005</v>
      </c>
      <c r="F5" s="25">
        <v>6985.1232</v>
      </c>
      <c r="G5" s="25">
        <v>1223.125</v>
      </c>
      <c r="H5" s="25">
        <v>7951.4072999999999</v>
      </c>
      <c r="I5" s="25">
        <v>2714.2856999999999</v>
      </c>
      <c r="J5" s="25">
        <v>4000</v>
      </c>
      <c r="K5" s="25">
        <v>0</v>
      </c>
      <c r="L5" s="25">
        <v>7500</v>
      </c>
    </row>
    <row r="6" spans="1:12" x14ac:dyDescent="0.25">
      <c r="A6" t="s">
        <v>47</v>
      </c>
      <c r="B6" s="16" t="s">
        <v>32</v>
      </c>
      <c r="C6" s="25">
        <v>6943.8143</v>
      </c>
      <c r="D6" s="25">
        <v>6995.2214999999997</v>
      </c>
      <c r="E6" s="25">
        <v>7595.7142000000003</v>
      </c>
      <c r="F6" s="25">
        <v>0</v>
      </c>
      <c r="G6" s="25">
        <v>1575</v>
      </c>
      <c r="H6" s="25">
        <v>0</v>
      </c>
      <c r="I6" s="25">
        <v>1625</v>
      </c>
      <c r="J6" s="25">
        <v>4000</v>
      </c>
      <c r="K6" s="25">
        <v>0</v>
      </c>
      <c r="L6" s="25">
        <v>3750</v>
      </c>
    </row>
    <row r="7" spans="1:12" x14ac:dyDescent="0.25">
      <c r="A7" t="s">
        <v>90</v>
      </c>
      <c r="B7" s="16" t="s">
        <v>33</v>
      </c>
      <c r="C7" s="25">
        <v>2305.9047</v>
      </c>
      <c r="D7" s="25">
        <v>2408.6999999999998</v>
      </c>
      <c r="E7" s="25">
        <v>0</v>
      </c>
      <c r="F7" s="25">
        <v>0</v>
      </c>
      <c r="G7" s="25">
        <v>250</v>
      </c>
      <c r="H7" s="25">
        <v>0</v>
      </c>
      <c r="I7" s="25">
        <v>0</v>
      </c>
      <c r="J7" s="25">
        <v>0</v>
      </c>
      <c r="K7" s="25">
        <v>0</v>
      </c>
      <c r="L7" s="25">
        <v>0</v>
      </c>
    </row>
    <row r="8" spans="1:12" x14ac:dyDescent="0.25">
      <c r="A8" t="s">
        <v>91</v>
      </c>
      <c r="B8" s="16" t="s">
        <v>33</v>
      </c>
      <c r="C8" s="25">
        <v>1635.0908999999999</v>
      </c>
      <c r="D8" s="25">
        <v>1561.3</v>
      </c>
      <c r="E8" s="25">
        <v>2248</v>
      </c>
      <c r="F8" s="25">
        <v>0</v>
      </c>
      <c r="G8" s="25">
        <v>250</v>
      </c>
      <c r="H8" s="25">
        <v>0</v>
      </c>
      <c r="I8" s="25">
        <v>0</v>
      </c>
      <c r="J8" s="25">
        <v>0</v>
      </c>
      <c r="K8" s="25">
        <v>0</v>
      </c>
      <c r="L8" s="25">
        <v>0</v>
      </c>
    </row>
    <row r="9" spans="1:12" x14ac:dyDescent="0.25">
      <c r="A9" t="s">
        <v>92</v>
      </c>
      <c r="B9" s="16" t="s">
        <v>33</v>
      </c>
      <c r="C9" s="25">
        <v>1325</v>
      </c>
      <c r="D9" s="25">
        <v>1325</v>
      </c>
      <c r="E9" s="25">
        <v>0</v>
      </c>
      <c r="F9" s="25">
        <v>0</v>
      </c>
      <c r="G9" s="25">
        <v>0</v>
      </c>
      <c r="H9" s="25">
        <v>0</v>
      </c>
      <c r="I9" s="25">
        <v>0</v>
      </c>
      <c r="J9" s="25">
        <v>0</v>
      </c>
      <c r="K9" s="25">
        <v>0</v>
      </c>
      <c r="L9" s="25">
        <v>0</v>
      </c>
    </row>
    <row r="10" spans="1:12" x14ac:dyDescent="0.25">
      <c r="A10" t="s">
        <v>93</v>
      </c>
      <c r="B10" s="16" t="s">
        <v>33</v>
      </c>
      <c r="C10" s="25">
        <v>1554</v>
      </c>
      <c r="D10" s="25">
        <v>1554</v>
      </c>
      <c r="E10" s="25">
        <v>0</v>
      </c>
      <c r="F10" s="25">
        <v>0</v>
      </c>
      <c r="G10" s="25">
        <v>0</v>
      </c>
      <c r="H10" s="25">
        <v>0</v>
      </c>
      <c r="I10" s="25">
        <v>0</v>
      </c>
      <c r="J10" s="25">
        <v>0</v>
      </c>
      <c r="K10" s="25">
        <v>0</v>
      </c>
      <c r="L10" s="25">
        <v>0</v>
      </c>
    </row>
    <row r="11" spans="1:12" x14ac:dyDescent="0.25">
      <c r="A11" t="s">
        <v>48</v>
      </c>
      <c r="B11" s="16" t="s">
        <v>32</v>
      </c>
      <c r="C11" s="25">
        <v>7300.8936999999996</v>
      </c>
      <c r="D11" s="25">
        <v>7176.2277000000004</v>
      </c>
      <c r="E11" s="25">
        <v>7833.3897999999999</v>
      </c>
      <c r="F11" s="25">
        <v>0</v>
      </c>
      <c r="G11" s="25">
        <v>0</v>
      </c>
      <c r="H11" s="25">
        <v>0</v>
      </c>
      <c r="I11" s="25">
        <v>4000</v>
      </c>
      <c r="J11" s="25">
        <v>4000</v>
      </c>
      <c r="K11" s="25">
        <v>0</v>
      </c>
      <c r="L11" s="25">
        <v>7500</v>
      </c>
    </row>
    <row r="12" spans="1:12" x14ac:dyDescent="0.25">
      <c r="A12" t="s">
        <v>94</v>
      </c>
      <c r="B12" s="16" t="s">
        <v>32</v>
      </c>
      <c r="C12" s="25">
        <v>6998.59</v>
      </c>
      <c r="D12" s="25">
        <v>6977.6167999999998</v>
      </c>
      <c r="E12" s="25">
        <v>8180</v>
      </c>
      <c r="F12" s="25">
        <v>0</v>
      </c>
      <c r="G12" s="25">
        <v>2000</v>
      </c>
      <c r="H12" s="25">
        <v>0</v>
      </c>
      <c r="I12" s="25">
        <v>4000</v>
      </c>
      <c r="J12" s="25">
        <v>0</v>
      </c>
      <c r="K12" s="25">
        <v>0</v>
      </c>
      <c r="L12" s="25">
        <v>7500</v>
      </c>
    </row>
    <row r="13" spans="1:12" x14ac:dyDescent="0.25">
      <c r="A13" t="s">
        <v>118</v>
      </c>
      <c r="B13" s="16" t="s">
        <v>33</v>
      </c>
      <c r="C13" s="25">
        <v>2286.4908999999998</v>
      </c>
      <c r="D13" s="25">
        <v>2341.3413999999998</v>
      </c>
      <c r="E13" s="25">
        <v>2837.3332999999998</v>
      </c>
      <c r="F13" s="25">
        <v>0</v>
      </c>
      <c r="G13" s="25">
        <v>1931.8181</v>
      </c>
      <c r="H13" s="25">
        <v>0</v>
      </c>
      <c r="I13" s="25">
        <v>0</v>
      </c>
      <c r="J13" s="25">
        <v>0</v>
      </c>
      <c r="K13" s="25">
        <v>0</v>
      </c>
      <c r="L13" s="25">
        <v>0</v>
      </c>
    </row>
    <row r="14" spans="1:12" x14ac:dyDescent="0.25">
      <c r="A14" t="s">
        <v>49</v>
      </c>
      <c r="B14" s="16" t="s">
        <v>32</v>
      </c>
      <c r="C14" s="25">
        <v>6292.3227999999999</v>
      </c>
      <c r="D14" s="25">
        <v>6286.9556000000002</v>
      </c>
      <c r="E14" s="25">
        <v>6366.39</v>
      </c>
      <c r="F14" s="25">
        <v>0</v>
      </c>
      <c r="G14" s="25">
        <v>0</v>
      </c>
      <c r="H14" s="25">
        <v>0</v>
      </c>
      <c r="I14" s="25">
        <v>0</v>
      </c>
      <c r="J14" s="25">
        <v>0</v>
      </c>
      <c r="K14" s="25">
        <v>0</v>
      </c>
      <c r="L14" s="25">
        <v>0</v>
      </c>
    </row>
    <row r="15" spans="1:12" x14ac:dyDescent="0.25">
      <c r="A15" t="s">
        <v>50</v>
      </c>
      <c r="B15" s="16" t="s">
        <v>32</v>
      </c>
      <c r="C15" s="25">
        <v>6716.8050000000003</v>
      </c>
      <c r="D15" s="25">
        <v>6536.0119000000004</v>
      </c>
      <c r="E15" s="25">
        <v>7784.2258000000002</v>
      </c>
      <c r="F15" s="25">
        <v>0</v>
      </c>
      <c r="G15" s="25">
        <v>0</v>
      </c>
      <c r="H15" s="25">
        <v>0</v>
      </c>
      <c r="I15" s="25">
        <v>0</v>
      </c>
      <c r="J15" s="25">
        <v>4000</v>
      </c>
      <c r="K15" s="25">
        <v>0</v>
      </c>
      <c r="L15" s="25">
        <v>0</v>
      </c>
    </row>
    <row r="16" spans="1:12" x14ac:dyDescent="0.25">
      <c r="A16" t="s">
        <v>119</v>
      </c>
      <c r="B16" s="16" t="s">
        <v>33</v>
      </c>
      <c r="C16" s="25">
        <v>2500.5383999999999</v>
      </c>
      <c r="D16" s="25">
        <v>2720.4544999999998</v>
      </c>
      <c r="E16" s="25">
        <v>1582</v>
      </c>
      <c r="F16" s="25">
        <v>0</v>
      </c>
      <c r="G16" s="25">
        <v>1000</v>
      </c>
      <c r="H16" s="25">
        <v>0</v>
      </c>
      <c r="I16" s="25">
        <v>0</v>
      </c>
      <c r="J16" s="25">
        <v>0</v>
      </c>
      <c r="K16" s="25">
        <v>0</v>
      </c>
      <c r="L16" s="25">
        <v>0</v>
      </c>
    </row>
    <row r="17" spans="1:12" x14ac:dyDescent="0.25">
      <c r="A17" t="s">
        <v>51</v>
      </c>
      <c r="B17" s="16" t="s">
        <v>32</v>
      </c>
      <c r="C17" s="25">
        <v>6926.5289000000002</v>
      </c>
      <c r="D17" s="25">
        <v>6666.4076999999997</v>
      </c>
      <c r="E17" s="25">
        <v>7573.5</v>
      </c>
      <c r="F17" s="25">
        <v>0</v>
      </c>
      <c r="G17" s="25">
        <v>0</v>
      </c>
      <c r="H17" s="25">
        <v>0</v>
      </c>
      <c r="I17" s="25">
        <v>0</v>
      </c>
      <c r="J17" s="25">
        <v>0</v>
      </c>
      <c r="K17" s="25">
        <v>0</v>
      </c>
      <c r="L17" s="25">
        <v>0</v>
      </c>
    </row>
    <row r="18" spans="1:12" x14ac:dyDescent="0.25">
      <c r="A18" t="s">
        <v>52</v>
      </c>
      <c r="B18" s="16" t="s">
        <v>33</v>
      </c>
      <c r="C18" s="25">
        <v>2384.1345999999999</v>
      </c>
      <c r="D18" s="25">
        <v>2432.5578</v>
      </c>
      <c r="E18" s="25">
        <v>2071.4</v>
      </c>
      <c r="F18" s="25">
        <v>0</v>
      </c>
      <c r="G18" s="25">
        <v>1083.3333</v>
      </c>
      <c r="H18" s="25">
        <v>0</v>
      </c>
      <c r="I18" s="25">
        <v>0</v>
      </c>
      <c r="J18" s="25">
        <v>0</v>
      </c>
      <c r="K18" s="25">
        <v>0</v>
      </c>
      <c r="L18" s="25">
        <v>0</v>
      </c>
    </row>
    <row r="19" spans="1:12" x14ac:dyDescent="0.25">
      <c r="A19" t="s">
        <v>53</v>
      </c>
      <c r="B19" s="16" t="s">
        <v>32</v>
      </c>
      <c r="C19" s="25">
        <v>7127.8341</v>
      </c>
      <c r="D19" s="25">
        <v>6934.6778999999997</v>
      </c>
      <c r="E19" s="25">
        <v>7799.2</v>
      </c>
      <c r="F19" s="25">
        <v>0</v>
      </c>
      <c r="G19" s="25">
        <v>0</v>
      </c>
      <c r="H19" s="25">
        <v>0</v>
      </c>
      <c r="I19" s="25">
        <v>0</v>
      </c>
      <c r="J19" s="25">
        <v>4000</v>
      </c>
      <c r="K19" s="25">
        <v>0</v>
      </c>
      <c r="L19" s="25">
        <v>7500</v>
      </c>
    </row>
    <row r="20" spans="1:12" x14ac:dyDescent="0.25">
      <c r="A20" t="s">
        <v>54</v>
      </c>
      <c r="B20" s="16" t="s">
        <v>32</v>
      </c>
      <c r="C20" s="25">
        <v>4639.4580999999998</v>
      </c>
      <c r="D20" s="25">
        <v>3816.875</v>
      </c>
      <c r="E20" s="25">
        <v>7693.0951999999997</v>
      </c>
      <c r="F20" s="25">
        <v>0</v>
      </c>
      <c r="G20" s="25">
        <v>0</v>
      </c>
      <c r="H20" s="25">
        <v>0</v>
      </c>
      <c r="I20" s="25">
        <v>4000</v>
      </c>
      <c r="J20" s="25">
        <v>0</v>
      </c>
      <c r="K20" s="25">
        <v>0</v>
      </c>
      <c r="L20" s="25">
        <v>0</v>
      </c>
    </row>
    <row r="21" spans="1:12" x14ac:dyDescent="0.25">
      <c r="A21" t="s">
        <v>55</v>
      </c>
      <c r="B21" s="16" t="s">
        <v>32</v>
      </c>
      <c r="C21" s="25">
        <v>6764.7082</v>
      </c>
      <c r="D21" s="25">
        <v>6562.9358000000002</v>
      </c>
      <c r="E21" s="25">
        <v>7850.2352000000001</v>
      </c>
      <c r="F21" s="25">
        <v>0</v>
      </c>
      <c r="G21" s="25">
        <v>1750</v>
      </c>
      <c r="H21" s="25">
        <v>0</v>
      </c>
      <c r="I21" s="25">
        <v>0</v>
      </c>
      <c r="J21" s="25">
        <v>4000</v>
      </c>
      <c r="K21" s="25">
        <v>0</v>
      </c>
      <c r="L21" s="25">
        <v>7500</v>
      </c>
    </row>
    <row r="22" spans="1:12" x14ac:dyDescent="0.25">
      <c r="A22" t="s">
        <v>56</v>
      </c>
      <c r="B22" s="16" t="s">
        <v>32</v>
      </c>
      <c r="C22" s="25">
        <v>7243.5779000000002</v>
      </c>
      <c r="D22" s="25">
        <v>7088.1386000000002</v>
      </c>
      <c r="E22" s="25">
        <v>7865.3846000000003</v>
      </c>
      <c r="F22" s="25">
        <v>0</v>
      </c>
      <c r="G22" s="25">
        <v>0</v>
      </c>
      <c r="H22" s="25">
        <v>0</v>
      </c>
      <c r="I22" s="25">
        <v>3333.3332999999998</v>
      </c>
      <c r="J22" s="25">
        <v>0</v>
      </c>
      <c r="K22" s="25">
        <v>0</v>
      </c>
      <c r="L22" s="25">
        <v>7500</v>
      </c>
    </row>
    <row r="23" spans="1:12" x14ac:dyDescent="0.25">
      <c r="A23" t="s">
        <v>120</v>
      </c>
      <c r="B23" s="16" t="s">
        <v>33</v>
      </c>
      <c r="C23" s="25">
        <v>2405.1943999999999</v>
      </c>
      <c r="D23" s="25">
        <v>2462.9393</v>
      </c>
      <c r="E23" s="25">
        <v>1770</v>
      </c>
      <c r="F23" s="25">
        <v>0</v>
      </c>
      <c r="G23" s="25">
        <v>0</v>
      </c>
      <c r="H23" s="25">
        <v>0</v>
      </c>
      <c r="I23" s="25">
        <v>0</v>
      </c>
      <c r="J23" s="25">
        <v>0</v>
      </c>
      <c r="K23" s="25">
        <v>0</v>
      </c>
      <c r="L23" s="25">
        <v>0</v>
      </c>
    </row>
    <row r="24" spans="1:12" x14ac:dyDescent="0.25">
      <c r="A24" t="s">
        <v>121</v>
      </c>
      <c r="B24" s="16" t="s">
        <v>33</v>
      </c>
      <c r="C24" s="25">
        <v>2333.2557999999999</v>
      </c>
      <c r="D24" s="25">
        <v>2342.4</v>
      </c>
      <c r="E24" s="25">
        <v>3192</v>
      </c>
      <c r="F24" s="25">
        <v>0</v>
      </c>
      <c r="G24" s="25">
        <v>250</v>
      </c>
      <c r="H24" s="25">
        <v>0</v>
      </c>
      <c r="I24" s="25">
        <v>0</v>
      </c>
      <c r="J24" s="25">
        <v>0</v>
      </c>
      <c r="K24" s="25">
        <v>0</v>
      </c>
      <c r="L24" s="25">
        <v>0</v>
      </c>
    </row>
    <row r="25" spans="1:12" x14ac:dyDescent="0.25">
      <c r="A25" t="s">
        <v>122</v>
      </c>
      <c r="B25" s="16" t="s">
        <v>33</v>
      </c>
      <c r="C25" s="25">
        <v>2452.5509999999999</v>
      </c>
      <c r="D25" s="25">
        <v>2320.1363000000001</v>
      </c>
      <c r="E25" s="25">
        <v>3014.8332999999998</v>
      </c>
      <c r="F25" s="25">
        <v>0</v>
      </c>
      <c r="G25" s="25">
        <v>0</v>
      </c>
      <c r="H25" s="25">
        <v>0</v>
      </c>
      <c r="I25" s="25">
        <v>0</v>
      </c>
      <c r="J25" s="25">
        <v>0</v>
      </c>
      <c r="K25" s="25">
        <v>0</v>
      </c>
      <c r="L25" s="25">
        <v>0</v>
      </c>
    </row>
    <row r="26" spans="1:12" x14ac:dyDescent="0.25">
      <c r="A26" t="s">
        <v>123</v>
      </c>
      <c r="B26" s="16" t="s">
        <v>33</v>
      </c>
      <c r="C26" s="25">
        <v>2054.2372</v>
      </c>
      <c r="D26" s="25">
        <v>2108</v>
      </c>
      <c r="E26" s="25">
        <v>1880</v>
      </c>
      <c r="F26" s="25">
        <v>0</v>
      </c>
      <c r="G26" s="25">
        <v>750</v>
      </c>
      <c r="H26" s="25">
        <v>0</v>
      </c>
      <c r="I26" s="25">
        <v>0</v>
      </c>
      <c r="J26" s="25">
        <v>0</v>
      </c>
      <c r="K26" s="25">
        <v>0</v>
      </c>
      <c r="L26" s="25">
        <v>0</v>
      </c>
    </row>
    <row r="27" spans="1:12" x14ac:dyDescent="0.25">
      <c r="A27" t="s">
        <v>124</v>
      </c>
      <c r="B27" s="16" t="s">
        <v>33</v>
      </c>
      <c r="C27" s="25">
        <v>2497.5333000000001</v>
      </c>
      <c r="D27" s="25">
        <v>2515.8472999999999</v>
      </c>
      <c r="E27" s="25">
        <v>2405.3332999999998</v>
      </c>
      <c r="F27" s="25">
        <v>0</v>
      </c>
      <c r="G27" s="25">
        <v>375</v>
      </c>
      <c r="H27" s="25">
        <v>0</v>
      </c>
      <c r="I27" s="25">
        <v>0</v>
      </c>
      <c r="J27" s="25">
        <v>0</v>
      </c>
      <c r="K27" s="25">
        <v>0</v>
      </c>
      <c r="L27" s="25">
        <v>0</v>
      </c>
    </row>
    <row r="28" spans="1:12" x14ac:dyDescent="0.25">
      <c r="A28" t="s">
        <v>125</v>
      </c>
      <c r="B28" s="16" t="s">
        <v>33</v>
      </c>
      <c r="C28" s="25">
        <v>2416.6595000000002</v>
      </c>
      <c r="D28" s="25">
        <v>2429.5909000000001</v>
      </c>
      <c r="E28" s="25">
        <v>2882.1666</v>
      </c>
      <c r="F28" s="25">
        <v>0</v>
      </c>
      <c r="G28" s="25">
        <v>687.5</v>
      </c>
      <c r="H28" s="25">
        <v>0</v>
      </c>
      <c r="I28" s="25">
        <v>0</v>
      </c>
      <c r="J28" s="25">
        <v>0</v>
      </c>
      <c r="K28" s="25">
        <v>0</v>
      </c>
      <c r="L28" s="25">
        <v>0</v>
      </c>
    </row>
    <row r="29" spans="1:12" x14ac:dyDescent="0.25">
      <c r="A29" t="s">
        <v>126</v>
      </c>
      <c r="B29" s="16" t="s">
        <v>33</v>
      </c>
      <c r="C29" s="25">
        <v>2066.5263</v>
      </c>
      <c r="D29" s="25">
        <v>1913.4641999999999</v>
      </c>
      <c r="E29" s="25">
        <v>2624.1111000000001</v>
      </c>
      <c r="F29" s="25">
        <v>0</v>
      </c>
      <c r="G29" s="25">
        <v>1334</v>
      </c>
      <c r="H29" s="25">
        <v>0</v>
      </c>
      <c r="I29" s="25">
        <v>0</v>
      </c>
      <c r="J29" s="25">
        <v>0</v>
      </c>
      <c r="K29" s="25">
        <v>0</v>
      </c>
      <c r="L29" s="25">
        <v>0</v>
      </c>
    </row>
    <row r="30" spans="1:12" x14ac:dyDescent="0.25">
      <c r="A30" t="s">
        <v>127</v>
      </c>
      <c r="B30" s="16" t="s">
        <v>33</v>
      </c>
      <c r="C30" s="25">
        <v>2425</v>
      </c>
      <c r="D30" s="25">
        <v>2384.0769</v>
      </c>
      <c r="E30" s="25">
        <v>1064</v>
      </c>
      <c r="F30" s="25">
        <v>0</v>
      </c>
      <c r="G30" s="25">
        <v>0</v>
      </c>
      <c r="H30" s="25">
        <v>0</v>
      </c>
      <c r="I30" s="25">
        <v>0</v>
      </c>
      <c r="J30" s="25">
        <v>0</v>
      </c>
      <c r="K30" s="25">
        <v>0</v>
      </c>
      <c r="L30" s="25">
        <v>0</v>
      </c>
    </row>
    <row r="31" spans="1:12" x14ac:dyDescent="0.25">
      <c r="A31" t="s">
        <v>128</v>
      </c>
      <c r="B31" s="16" t="s">
        <v>33</v>
      </c>
      <c r="C31" s="25">
        <v>3014.1891000000001</v>
      </c>
      <c r="D31" s="25">
        <v>2979.6943999999999</v>
      </c>
      <c r="E31" s="25">
        <v>4256</v>
      </c>
      <c r="F31" s="25">
        <v>0</v>
      </c>
      <c r="G31" s="25">
        <v>0</v>
      </c>
      <c r="H31" s="25">
        <v>0</v>
      </c>
      <c r="I31" s="25">
        <v>0</v>
      </c>
      <c r="J31" s="25">
        <v>0</v>
      </c>
      <c r="K31" s="25">
        <v>0</v>
      </c>
      <c r="L31" s="25">
        <v>0</v>
      </c>
    </row>
    <row r="32" spans="1:12" x14ac:dyDescent="0.25">
      <c r="A32" t="s">
        <v>57</v>
      </c>
      <c r="B32" s="16" t="s">
        <v>32</v>
      </c>
      <c r="C32" s="25">
        <v>6654.1036999999997</v>
      </c>
      <c r="D32" s="25">
        <v>6399.7311</v>
      </c>
      <c r="E32" s="25">
        <v>7550.7691999999997</v>
      </c>
      <c r="F32" s="25">
        <v>0</v>
      </c>
      <c r="G32" s="25">
        <v>0</v>
      </c>
      <c r="H32" s="25">
        <v>0</v>
      </c>
      <c r="I32" s="25">
        <v>4000</v>
      </c>
      <c r="J32" s="25">
        <v>4000</v>
      </c>
      <c r="K32" s="25">
        <v>0</v>
      </c>
      <c r="L32" s="25">
        <v>0</v>
      </c>
    </row>
    <row r="33" spans="1:12" x14ac:dyDescent="0.25">
      <c r="A33" t="s">
        <v>58</v>
      </c>
      <c r="B33" s="16" t="s">
        <v>32</v>
      </c>
      <c r="C33" s="25">
        <v>6488.2560000000003</v>
      </c>
      <c r="D33" s="25">
        <v>6260.9148999999998</v>
      </c>
      <c r="E33" s="25">
        <v>7964.7367999999997</v>
      </c>
      <c r="F33" s="25">
        <v>0</v>
      </c>
      <c r="G33" s="25">
        <v>1750</v>
      </c>
      <c r="H33" s="25">
        <v>0</v>
      </c>
      <c r="I33" s="25">
        <v>0</v>
      </c>
      <c r="J33" s="25">
        <v>4000</v>
      </c>
      <c r="K33" s="25">
        <v>0</v>
      </c>
      <c r="L33" s="25">
        <v>7500</v>
      </c>
    </row>
    <row r="34" spans="1:12" x14ac:dyDescent="0.25">
      <c r="A34" t="s">
        <v>59</v>
      </c>
      <c r="B34" s="16" t="s">
        <v>32</v>
      </c>
      <c r="C34" s="25">
        <v>6230.7794000000004</v>
      </c>
      <c r="D34" s="25">
        <v>6634.2325000000001</v>
      </c>
      <c r="E34" s="25">
        <v>6510.5769</v>
      </c>
      <c r="F34" s="25">
        <v>0</v>
      </c>
      <c r="G34" s="25">
        <v>958.67269999999996</v>
      </c>
      <c r="H34" s="25">
        <v>0</v>
      </c>
      <c r="I34" s="25">
        <v>0</v>
      </c>
      <c r="J34" s="25">
        <v>4000</v>
      </c>
      <c r="K34" s="25">
        <v>0</v>
      </c>
      <c r="L34" s="25">
        <v>0</v>
      </c>
    </row>
    <row r="35" spans="1:12" x14ac:dyDescent="0.25">
      <c r="A35" t="s">
        <v>60</v>
      </c>
      <c r="B35" s="16" t="s">
        <v>31</v>
      </c>
      <c r="C35" s="25">
        <v>6123.2961999999998</v>
      </c>
      <c r="D35" s="25">
        <v>3583.4526999999998</v>
      </c>
      <c r="E35" s="25">
        <v>8183.4601000000002</v>
      </c>
      <c r="F35" s="25">
        <v>5568.1158999999998</v>
      </c>
      <c r="G35" s="25">
        <v>1427.0833</v>
      </c>
      <c r="H35" s="25">
        <v>6772.6719000000003</v>
      </c>
      <c r="I35" s="25">
        <v>3076.9229999999998</v>
      </c>
      <c r="J35" s="25">
        <v>4000</v>
      </c>
      <c r="K35" s="25">
        <v>0</v>
      </c>
      <c r="L35" s="25">
        <v>6824.0769</v>
      </c>
    </row>
    <row r="36" spans="1:12" x14ac:dyDescent="0.25">
      <c r="A36" t="s">
        <v>96</v>
      </c>
      <c r="B36" s="16" t="s">
        <v>31</v>
      </c>
      <c r="C36" s="25">
        <v>7424.5106999999998</v>
      </c>
      <c r="D36" s="25">
        <v>3577.5956999999999</v>
      </c>
      <c r="E36" s="25">
        <v>9854.93</v>
      </c>
      <c r="F36" s="25">
        <v>8509.5</v>
      </c>
      <c r="G36" s="25">
        <v>1590.96</v>
      </c>
      <c r="H36" s="25">
        <v>9207.2417000000005</v>
      </c>
      <c r="I36" s="25">
        <v>2200</v>
      </c>
      <c r="J36" s="25">
        <v>4000</v>
      </c>
      <c r="K36" s="25">
        <v>0</v>
      </c>
      <c r="L36" s="25">
        <v>7392.8571000000002</v>
      </c>
    </row>
    <row r="37" spans="1:12" x14ac:dyDescent="0.25">
      <c r="A37" t="s">
        <v>97</v>
      </c>
      <c r="B37" s="16" t="s">
        <v>31</v>
      </c>
      <c r="C37" s="25">
        <v>4491.4503999999997</v>
      </c>
      <c r="D37" s="25">
        <v>3391.6377000000002</v>
      </c>
      <c r="E37" s="25">
        <v>6239.7592000000004</v>
      </c>
      <c r="F37" s="25">
        <v>2422.3332999999998</v>
      </c>
      <c r="G37" s="25">
        <v>1428.9393</v>
      </c>
      <c r="H37" s="25">
        <v>3689.2235999999998</v>
      </c>
      <c r="I37" s="25">
        <v>0</v>
      </c>
      <c r="J37" s="25">
        <v>4000</v>
      </c>
      <c r="K37" s="25">
        <v>0</v>
      </c>
      <c r="L37" s="25">
        <v>7500</v>
      </c>
    </row>
    <row r="38" spans="1:12" x14ac:dyDescent="0.25">
      <c r="A38" t="s">
        <v>98</v>
      </c>
      <c r="B38" s="16" t="s">
        <v>31</v>
      </c>
      <c r="C38" s="25">
        <v>4775.7524000000003</v>
      </c>
      <c r="D38" s="25">
        <v>3427.9209999999998</v>
      </c>
      <c r="E38" s="25">
        <v>6516.0735999999997</v>
      </c>
      <c r="F38" s="25">
        <v>2309.5</v>
      </c>
      <c r="G38" s="25">
        <v>1429.0344</v>
      </c>
      <c r="H38" s="25">
        <v>4933.0275000000001</v>
      </c>
      <c r="I38" s="25">
        <v>0</v>
      </c>
      <c r="J38" s="25">
        <v>4000</v>
      </c>
      <c r="K38" s="25">
        <v>0</v>
      </c>
      <c r="L38" s="25">
        <v>0</v>
      </c>
    </row>
    <row r="39" spans="1:12" x14ac:dyDescent="0.25">
      <c r="A39" t="s">
        <v>99</v>
      </c>
      <c r="B39" s="16" t="s">
        <v>31</v>
      </c>
      <c r="C39" s="25">
        <v>4257.62</v>
      </c>
      <c r="D39" s="25">
        <v>3415.8834999999999</v>
      </c>
      <c r="E39" s="25">
        <v>6479.1985999999997</v>
      </c>
      <c r="F39" s="25">
        <v>5044.2</v>
      </c>
      <c r="G39" s="25">
        <v>1603.7333000000001</v>
      </c>
      <c r="H39" s="25">
        <v>4486.7264999999998</v>
      </c>
      <c r="I39" s="25">
        <v>2496</v>
      </c>
      <c r="J39" s="25">
        <v>4000</v>
      </c>
      <c r="K39" s="25">
        <v>0</v>
      </c>
      <c r="L39" s="25">
        <v>7500</v>
      </c>
    </row>
    <row r="40" spans="1:12" x14ac:dyDescent="0.25">
      <c r="A40" t="s">
        <v>100</v>
      </c>
      <c r="B40" s="16" t="s">
        <v>31</v>
      </c>
      <c r="C40" s="25">
        <v>4584.4393</v>
      </c>
      <c r="D40" s="25">
        <v>3386.4895999999999</v>
      </c>
      <c r="E40" s="25">
        <v>6394.9562999999998</v>
      </c>
      <c r="F40" s="25">
        <v>4503.75</v>
      </c>
      <c r="G40" s="25">
        <v>1191.8333</v>
      </c>
      <c r="H40" s="25">
        <v>5188.9678999999996</v>
      </c>
      <c r="I40" s="25">
        <v>2500</v>
      </c>
      <c r="J40" s="25">
        <v>4000</v>
      </c>
      <c r="K40" s="25">
        <v>0</v>
      </c>
      <c r="L40" s="25">
        <v>0</v>
      </c>
    </row>
    <row r="41" spans="1:12" x14ac:dyDescent="0.25">
      <c r="A41" t="s">
        <v>101</v>
      </c>
      <c r="B41" s="16" t="s">
        <v>31</v>
      </c>
      <c r="C41" s="25">
        <v>4740.4880000000003</v>
      </c>
      <c r="D41" s="25">
        <v>3351.7530000000002</v>
      </c>
      <c r="E41" s="25">
        <v>6509.1169</v>
      </c>
      <c r="F41" s="25">
        <v>5421.3333000000002</v>
      </c>
      <c r="G41" s="25">
        <v>1368.5833</v>
      </c>
      <c r="H41" s="25">
        <v>5095.2470000000003</v>
      </c>
      <c r="I41" s="25">
        <v>3916</v>
      </c>
      <c r="J41" s="25">
        <v>4000</v>
      </c>
      <c r="K41" s="25">
        <v>0</v>
      </c>
      <c r="L41" s="25">
        <v>7500</v>
      </c>
    </row>
    <row r="42" spans="1:12" x14ac:dyDescent="0.25">
      <c r="A42" t="s">
        <v>129</v>
      </c>
      <c r="B42" s="16" t="s">
        <v>31</v>
      </c>
      <c r="C42" s="25">
        <v>5628.2038000000002</v>
      </c>
      <c r="D42" s="25">
        <v>3406.9647</v>
      </c>
      <c r="E42" s="25">
        <v>7766.9663</v>
      </c>
      <c r="F42" s="25">
        <v>13165</v>
      </c>
      <c r="G42" s="25">
        <v>1617.0554999999999</v>
      </c>
      <c r="H42" s="25">
        <v>7006.1049000000003</v>
      </c>
      <c r="I42" s="25">
        <v>0</v>
      </c>
      <c r="J42" s="25">
        <v>4000</v>
      </c>
      <c r="K42" s="25">
        <v>0</v>
      </c>
      <c r="L42" s="25">
        <v>0</v>
      </c>
    </row>
    <row r="43" spans="1:12" x14ac:dyDescent="0.25">
      <c r="A43" t="s">
        <v>130</v>
      </c>
      <c r="B43" s="16" t="s">
        <v>31</v>
      </c>
      <c r="C43" s="25">
        <v>6030.9641000000001</v>
      </c>
      <c r="D43" s="25">
        <v>3624.7253999999998</v>
      </c>
      <c r="E43" s="25">
        <v>8537.4784999999993</v>
      </c>
      <c r="F43" s="25">
        <v>6209.2307000000001</v>
      </c>
      <c r="G43" s="25">
        <v>1427.9743000000001</v>
      </c>
      <c r="H43" s="25">
        <v>6825.8768</v>
      </c>
      <c r="I43" s="25">
        <v>3347.826</v>
      </c>
      <c r="J43" s="25">
        <v>4000</v>
      </c>
      <c r="K43" s="25">
        <v>0</v>
      </c>
      <c r="L43" s="25">
        <v>7500</v>
      </c>
    </row>
    <row r="44" spans="1:12" x14ac:dyDescent="0.25">
      <c r="A44" t="s">
        <v>61</v>
      </c>
      <c r="B44" s="16" t="s">
        <v>32</v>
      </c>
      <c r="C44" s="25">
        <v>5792.1377000000002</v>
      </c>
      <c r="D44" s="25">
        <v>5737.5393000000004</v>
      </c>
      <c r="E44" s="25">
        <v>7002.06</v>
      </c>
      <c r="F44" s="25">
        <v>0</v>
      </c>
      <c r="G44" s="25">
        <v>1079.7819</v>
      </c>
      <c r="H44" s="25">
        <v>0</v>
      </c>
      <c r="I44" s="25">
        <v>2083.3332999999998</v>
      </c>
      <c r="J44" s="25">
        <v>4000</v>
      </c>
      <c r="K44" s="25">
        <v>0</v>
      </c>
      <c r="L44" s="25">
        <v>7500</v>
      </c>
    </row>
    <row r="45" spans="1:12" x14ac:dyDescent="0.25">
      <c r="A45" t="s">
        <v>147</v>
      </c>
      <c r="B45" s="16" t="s">
        <v>33</v>
      </c>
      <c r="C45" s="25">
        <v>4446.1572999999999</v>
      </c>
      <c r="D45" s="25">
        <v>4179.7619000000004</v>
      </c>
      <c r="E45" s="25">
        <v>5091.6538</v>
      </c>
      <c r="F45" s="25">
        <v>0</v>
      </c>
      <c r="G45" s="25">
        <v>0</v>
      </c>
      <c r="H45" s="25">
        <v>0</v>
      </c>
      <c r="I45" s="25">
        <v>0</v>
      </c>
      <c r="J45" s="25">
        <v>0</v>
      </c>
      <c r="K45" s="25">
        <v>0</v>
      </c>
      <c r="L45" s="25">
        <v>0</v>
      </c>
    </row>
    <row r="46" spans="1:12" x14ac:dyDescent="0.25">
      <c r="A46" t="s">
        <v>131</v>
      </c>
      <c r="B46" s="16" t="s">
        <v>33</v>
      </c>
      <c r="C46" s="25">
        <v>3676.7550000000001</v>
      </c>
      <c r="D46" s="25">
        <v>3543.6183999999998</v>
      </c>
      <c r="E46" s="25">
        <v>3922.8775000000001</v>
      </c>
      <c r="F46" s="25">
        <v>0</v>
      </c>
      <c r="G46" s="25">
        <v>500</v>
      </c>
      <c r="H46" s="25">
        <v>0</v>
      </c>
      <c r="I46" s="25">
        <v>0</v>
      </c>
      <c r="J46" s="25">
        <v>4000</v>
      </c>
      <c r="K46" s="25">
        <v>0</v>
      </c>
      <c r="L46" s="25">
        <v>0</v>
      </c>
    </row>
    <row r="47" spans="1:12" x14ac:dyDescent="0.25">
      <c r="A47" t="s">
        <v>102</v>
      </c>
      <c r="B47" s="16" t="s">
        <v>30</v>
      </c>
      <c r="C47" s="25">
        <v>2170.6988999999999</v>
      </c>
      <c r="D47" s="25">
        <v>2155.7433000000001</v>
      </c>
      <c r="E47" s="25">
        <v>2782.413</v>
      </c>
      <c r="F47" s="25">
        <v>1667.25</v>
      </c>
      <c r="G47" s="25">
        <v>1348.6392000000001</v>
      </c>
      <c r="H47" s="25">
        <v>1846.2128</v>
      </c>
      <c r="I47" s="25">
        <v>0</v>
      </c>
      <c r="J47" s="25">
        <v>4000</v>
      </c>
      <c r="K47" s="25">
        <v>1598.5450000000001</v>
      </c>
      <c r="L47" s="25">
        <v>0</v>
      </c>
    </row>
    <row r="48" spans="1:12" x14ac:dyDescent="0.25">
      <c r="A48" t="s">
        <v>62</v>
      </c>
      <c r="B48" s="16" t="s">
        <v>33</v>
      </c>
      <c r="C48" s="25">
        <v>2836</v>
      </c>
      <c r="D48" s="25">
        <v>2577.1851000000001</v>
      </c>
      <c r="E48" s="25">
        <v>3546.6666</v>
      </c>
      <c r="F48" s="25">
        <v>0</v>
      </c>
      <c r="G48" s="25">
        <v>1000</v>
      </c>
      <c r="H48" s="25">
        <v>0</v>
      </c>
      <c r="I48" s="25">
        <v>0</v>
      </c>
      <c r="J48" s="25">
        <v>0</v>
      </c>
      <c r="K48" s="25">
        <v>0</v>
      </c>
      <c r="L48" s="25">
        <v>0</v>
      </c>
    </row>
    <row r="49" spans="1:12" x14ac:dyDescent="0.25">
      <c r="A49" t="s">
        <v>63</v>
      </c>
      <c r="B49" s="16" t="s">
        <v>32</v>
      </c>
      <c r="C49" s="25">
        <v>7275.0663999999997</v>
      </c>
      <c r="D49" s="25">
        <v>7170.1629999999996</v>
      </c>
      <c r="E49" s="25">
        <v>7857.48</v>
      </c>
      <c r="F49" s="25">
        <v>0</v>
      </c>
      <c r="G49" s="25">
        <v>2000</v>
      </c>
      <c r="H49" s="25">
        <v>0</v>
      </c>
      <c r="I49" s="25">
        <v>0</v>
      </c>
      <c r="J49" s="25">
        <v>4000</v>
      </c>
      <c r="K49" s="25">
        <v>0</v>
      </c>
      <c r="L49" s="25">
        <v>7500</v>
      </c>
    </row>
    <row r="50" spans="1:12" x14ac:dyDescent="0.25">
      <c r="A50" t="s">
        <v>64</v>
      </c>
      <c r="B50" s="16" t="s">
        <v>32</v>
      </c>
      <c r="C50" s="25">
        <v>6974.4125000000004</v>
      </c>
      <c r="D50" s="25">
        <v>6813.1692999999996</v>
      </c>
      <c r="E50" s="25">
        <v>7812.9615000000003</v>
      </c>
      <c r="F50" s="25">
        <v>0</v>
      </c>
      <c r="G50" s="25">
        <v>0</v>
      </c>
      <c r="H50" s="25">
        <v>0</v>
      </c>
      <c r="I50" s="25">
        <v>0</v>
      </c>
      <c r="J50" s="25">
        <v>4000</v>
      </c>
      <c r="K50" s="25">
        <v>0</v>
      </c>
      <c r="L50" s="25">
        <v>7500</v>
      </c>
    </row>
    <row r="51" spans="1:12" x14ac:dyDescent="0.25">
      <c r="A51" t="s">
        <v>65</v>
      </c>
      <c r="B51" s="16" t="s">
        <v>32</v>
      </c>
      <c r="C51" s="25">
        <v>5699.25</v>
      </c>
      <c r="D51" s="25">
        <v>6918.6148000000003</v>
      </c>
      <c r="E51" s="25">
        <v>8180</v>
      </c>
      <c r="F51" s="25">
        <v>0</v>
      </c>
      <c r="G51" s="25">
        <v>1521.875</v>
      </c>
      <c r="H51" s="25">
        <v>0</v>
      </c>
      <c r="I51" s="25">
        <v>0</v>
      </c>
      <c r="J51" s="25">
        <v>0</v>
      </c>
      <c r="K51" s="25">
        <v>0</v>
      </c>
      <c r="L51" s="25">
        <v>0</v>
      </c>
    </row>
    <row r="52" spans="1:12" x14ac:dyDescent="0.25">
      <c r="A52" t="s">
        <v>132</v>
      </c>
      <c r="B52" s="16" t="s">
        <v>33</v>
      </c>
      <c r="C52" s="25">
        <v>1721.6524999999999</v>
      </c>
      <c r="D52" s="25">
        <v>1902.421</v>
      </c>
      <c r="E52" s="25">
        <v>0</v>
      </c>
      <c r="F52" s="25">
        <v>0</v>
      </c>
      <c r="G52" s="25">
        <v>1034.732</v>
      </c>
      <c r="H52" s="25">
        <v>0</v>
      </c>
      <c r="I52" s="25">
        <v>0</v>
      </c>
      <c r="J52" s="25">
        <v>0</v>
      </c>
      <c r="K52" s="25">
        <v>0</v>
      </c>
      <c r="L52" s="25">
        <v>0</v>
      </c>
    </row>
    <row r="53" spans="1:12" x14ac:dyDescent="0.25">
      <c r="A53" t="s">
        <v>66</v>
      </c>
      <c r="B53" s="16" t="s">
        <v>95</v>
      </c>
      <c r="C53" s="25">
        <v>2475</v>
      </c>
      <c r="D53" s="25">
        <v>2475</v>
      </c>
      <c r="E53" s="25">
        <v>0</v>
      </c>
      <c r="F53" s="25">
        <v>0</v>
      </c>
      <c r="G53" s="25">
        <v>0</v>
      </c>
      <c r="H53" s="25">
        <v>0</v>
      </c>
      <c r="I53" s="25">
        <v>0</v>
      </c>
      <c r="J53" s="25">
        <v>0</v>
      </c>
      <c r="K53" s="25">
        <v>0</v>
      </c>
      <c r="L53" s="25">
        <v>0</v>
      </c>
    </row>
    <row r="54" spans="1:12" x14ac:dyDescent="0.25">
      <c r="A54" t="s">
        <v>67</v>
      </c>
      <c r="B54" s="16" t="s">
        <v>32</v>
      </c>
      <c r="C54" s="25">
        <v>6569.4332999999997</v>
      </c>
      <c r="D54" s="25">
        <v>6570.5065000000004</v>
      </c>
      <c r="E54" s="25">
        <v>6966.9</v>
      </c>
      <c r="F54" s="25">
        <v>0</v>
      </c>
      <c r="G54" s="25">
        <v>750</v>
      </c>
      <c r="H54" s="25">
        <v>0</v>
      </c>
      <c r="I54" s="25">
        <v>0</v>
      </c>
      <c r="J54" s="25">
        <v>0</v>
      </c>
      <c r="K54" s="25">
        <v>0</v>
      </c>
      <c r="L54" s="25">
        <v>7500</v>
      </c>
    </row>
    <row r="55" spans="1:12" x14ac:dyDescent="0.25">
      <c r="A55" t="s">
        <v>133</v>
      </c>
      <c r="B55" s="16" t="s">
        <v>31</v>
      </c>
      <c r="C55" s="25">
        <v>5129.0708999999997</v>
      </c>
      <c r="D55" s="25">
        <v>3351.7813999999998</v>
      </c>
      <c r="E55" s="25">
        <v>7200.6278000000002</v>
      </c>
      <c r="F55" s="25">
        <v>5209.7313999999997</v>
      </c>
      <c r="G55" s="25">
        <v>1547.5172</v>
      </c>
      <c r="H55" s="25">
        <v>5068.7650000000003</v>
      </c>
      <c r="I55" s="25">
        <v>2834.125</v>
      </c>
      <c r="J55" s="25">
        <v>4000</v>
      </c>
      <c r="K55" s="25">
        <v>0</v>
      </c>
      <c r="L55" s="25">
        <v>6797.2857000000004</v>
      </c>
    </row>
    <row r="56" spans="1:12" x14ac:dyDescent="0.25">
      <c r="A56" t="s">
        <v>134</v>
      </c>
      <c r="B56" s="16" t="s">
        <v>31</v>
      </c>
      <c r="C56" s="25">
        <v>4054.1963999999998</v>
      </c>
      <c r="D56" s="25">
        <v>3136.0657000000001</v>
      </c>
      <c r="E56" s="25">
        <v>6225.7932000000001</v>
      </c>
      <c r="F56" s="25">
        <v>4009.9</v>
      </c>
      <c r="G56" s="25">
        <v>1482.1428000000001</v>
      </c>
      <c r="H56" s="25">
        <v>4154.6817000000001</v>
      </c>
      <c r="I56" s="25">
        <v>2666.6666</v>
      </c>
      <c r="J56" s="25">
        <v>4000</v>
      </c>
      <c r="K56" s="25">
        <v>0</v>
      </c>
      <c r="L56" s="25">
        <v>3750</v>
      </c>
    </row>
    <row r="57" spans="1:12" x14ac:dyDescent="0.25">
      <c r="A57" t="s">
        <v>103</v>
      </c>
      <c r="B57" s="16" t="s">
        <v>31</v>
      </c>
      <c r="C57" s="25">
        <v>2241.6685000000002</v>
      </c>
      <c r="D57" s="25">
        <v>2004.0568000000001</v>
      </c>
      <c r="E57" s="25">
        <v>3077.7732999999998</v>
      </c>
      <c r="F57" s="25">
        <v>3582</v>
      </c>
      <c r="G57" s="25">
        <v>750</v>
      </c>
      <c r="H57" s="25">
        <v>2411.8134</v>
      </c>
      <c r="I57" s="25">
        <v>2000</v>
      </c>
      <c r="J57" s="25">
        <v>4000</v>
      </c>
      <c r="K57" s="25">
        <v>0</v>
      </c>
      <c r="L57" s="25">
        <v>3750</v>
      </c>
    </row>
    <row r="58" spans="1:12" x14ac:dyDescent="0.25">
      <c r="A58" t="s">
        <v>104</v>
      </c>
      <c r="B58" s="16" t="s">
        <v>31</v>
      </c>
      <c r="C58" s="25">
        <v>6847.2744000000002</v>
      </c>
      <c r="D58" s="25">
        <v>3670.3933999999999</v>
      </c>
      <c r="E58" s="25">
        <v>9376.5239999999994</v>
      </c>
      <c r="F58" s="25">
        <v>8170.08</v>
      </c>
      <c r="G58" s="25">
        <v>1424.7141999999999</v>
      </c>
      <c r="H58" s="25">
        <v>8074.7542000000003</v>
      </c>
      <c r="I58" s="25">
        <v>2250</v>
      </c>
      <c r="J58" s="25">
        <v>4000</v>
      </c>
      <c r="K58" s="25">
        <v>0</v>
      </c>
      <c r="L58" s="25">
        <v>7500</v>
      </c>
    </row>
    <row r="59" spans="1:12" x14ac:dyDescent="0.25">
      <c r="A59" t="s">
        <v>68</v>
      </c>
      <c r="B59" s="16" t="s">
        <v>32</v>
      </c>
      <c r="C59" s="25">
        <v>6226.4008999999996</v>
      </c>
      <c r="D59" s="25">
        <v>5837.232</v>
      </c>
      <c r="E59" s="25">
        <v>6012.0407999999998</v>
      </c>
      <c r="F59" s="25">
        <v>0</v>
      </c>
      <c r="G59" s="25">
        <v>0</v>
      </c>
      <c r="H59" s="25">
        <v>0</v>
      </c>
      <c r="I59" s="25">
        <v>0</v>
      </c>
      <c r="J59" s="25">
        <v>0</v>
      </c>
      <c r="K59" s="25">
        <v>0</v>
      </c>
      <c r="L59" s="25">
        <v>0</v>
      </c>
    </row>
    <row r="60" spans="1:12" x14ac:dyDescent="0.25">
      <c r="A60" t="s">
        <v>105</v>
      </c>
      <c r="B60" s="16" t="s">
        <v>32</v>
      </c>
      <c r="C60" s="25">
        <v>6726.2682000000004</v>
      </c>
      <c r="D60" s="25">
        <v>6710.1351000000004</v>
      </c>
      <c r="E60" s="25">
        <v>6875.5</v>
      </c>
      <c r="F60" s="25">
        <v>0</v>
      </c>
      <c r="G60" s="25">
        <v>0</v>
      </c>
      <c r="H60" s="25">
        <v>0</v>
      </c>
      <c r="I60" s="25">
        <v>0</v>
      </c>
      <c r="J60" s="25">
        <v>0</v>
      </c>
      <c r="K60" s="25">
        <v>0</v>
      </c>
      <c r="L60" s="25">
        <v>0</v>
      </c>
    </row>
    <row r="61" spans="1:12" x14ac:dyDescent="0.25">
      <c r="A61" t="s">
        <v>70</v>
      </c>
      <c r="B61" s="16" t="s">
        <v>32</v>
      </c>
      <c r="C61" s="25">
        <v>7198.3728000000001</v>
      </c>
      <c r="D61" s="25">
        <v>7304.1341000000002</v>
      </c>
      <c r="E61" s="25">
        <v>7486.6584999999995</v>
      </c>
      <c r="F61" s="25">
        <v>0</v>
      </c>
      <c r="G61" s="25">
        <v>1678.5714</v>
      </c>
      <c r="H61" s="25">
        <v>0</v>
      </c>
      <c r="I61" s="25">
        <v>0</v>
      </c>
      <c r="J61" s="25">
        <v>4000</v>
      </c>
      <c r="K61" s="25">
        <v>0</v>
      </c>
      <c r="L61" s="25">
        <v>0</v>
      </c>
    </row>
    <row r="62" spans="1:12" x14ac:dyDescent="0.25">
      <c r="A62" t="s">
        <v>69</v>
      </c>
      <c r="B62" s="16" t="s">
        <v>32</v>
      </c>
      <c r="C62" s="25">
        <v>6943.0240000000003</v>
      </c>
      <c r="D62" s="25">
        <v>6819.1386000000002</v>
      </c>
      <c r="E62" s="25">
        <v>7390.3447999999999</v>
      </c>
      <c r="F62" s="25">
        <v>0</v>
      </c>
      <c r="G62" s="25">
        <v>0</v>
      </c>
      <c r="H62" s="25">
        <v>0</v>
      </c>
      <c r="I62" s="25">
        <v>0</v>
      </c>
      <c r="J62" s="25">
        <v>4000</v>
      </c>
      <c r="K62" s="25">
        <v>0</v>
      </c>
      <c r="L62" s="25">
        <v>0</v>
      </c>
    </row>
    <row r="63" spans="1:12" x14ac:dyDescent="0.25">
      <c r="A63" t="s">
        <v>106</v>
      </c>
      <c r="B63" s="16" t="s">
        <v>32</v>
      </c>
      <c r="C63" s="25">
        <v>6979.5021999999999</v>
      </c>
      <c r="D63" s="25">
        <v>6776.2930999999999</v>
      </c>
      <c r="E63" s="25">
        <v>7297.375</v>
      </c>
      <c r="F63" s="25">
        <v>0</v>
      </c>
      <c r="G63" s="25">
        <v>0</v>
      </c>
      <c r="H63" s="25">
        <v>0</v>
      </c>
      <c r="I63" s="25">
        <v>0</v>
      </c>
      <c r="J63" s="25">
        <v>4000</v>
      </c>
      <c r="K63" s="25">
        <v>0</v>
      </c>
      <c r="L63" s="25">
        <v>7500</v>
      </c>
    </row>
    <row r="64" spans="1:12" x14ac:dyDescent="0.25">
      <c r="A64" t="s">
        <v>107</v>
      </c>
      <c r="B64" s="16" t="s">
        <v>32</v>
      </c>
      <c r="C64" s="25">
        <v>4366.5690999999997</v>
      </c>
      <c r="D64" s="25">
        <v>4775.8737000000001</v>
      </c>
      <c r="E64" s="25">
        <v>3037.2903000000001</v>
      </c>
      <c r="F64" s="25">
        <v>0</v>
      </c>
      <c r="G64" s="25">
        <v>910.24130000000002</v>
      </c>
      <c r="H64" s="25">
        <v>0</v>
      </c>
      <c r="I64" s="25">
        <v>0</v>
      </c>
      <c r="J64" s="25">
        <v>4000</v>
      </c>
      <c r="K64" s="25">
        <v>0</v>
      </c>
      <c r="L64" s="25">
        <v>0</v>
      </c>
    </row>
    <row r="65" spans="1:12" x14ac:dyDescent="0.25">
      <c r="A65" t="s">
        <v>71</v>
      </c>
      <c r="B65" s="16" t="s">
        <v>32</v>
      </c>
      <c r="C65" s="25">
        <v>6265.3725999999997</v>
      </c>
      <c r="D65" s="25">
        <v>6085.5569999999998</v>
      </c>
      <c r="E65" s="25">
        <v>7475.35</v>
      </c>
      <c r="F65" s="25">
        <v>0</v>
      </c>
      <c r="G65" s="25">
        <v>718.75</v>
      </c>
      <c r="H65" s="25">
        <v>0</v>
      </c>
      <c r="I65" s="25">
        <v>4000</v>
      </c>
      <c r="J65" s="25">
        <v>4000</v>
      </c>
      <c r="K65" s="25">
        <v>0</v>
      </c>
      <c r="L65" s="25">
        <v>7500</v>
      </c>
    </row>
    <row r="66" spans="1:12" x14ac:dyDescent="0.25">
      <c r="A66" t="s">
        <v>72</v>
      </c>
      <c r="B66" s="16" t="s">
        <v>95</v>
      </c>
      <c r="C66" s="25">
        <v>4416.6665999999996</v>
      </c>
      <c r="D66" s="25">
        <v>4416.6665999999996</v>
      </c>
      <c r="E66" s="25">
        <v>0</v>
      </c>
      <c r="F66" s="25">
        <v>0</v>
      </c>
      <c r="G66" s="25">
        <v>0</v>
      </c>
      <c r="H66" s="25">
        <v>0</v>
      </c>
      <c r="I66" s="25">
        <v>0</v>
      </c>
      <c r="J66" s="25">
        <v>0</v>
      </c>
      <c r="K66" s="25">
        <v>0</v>
      </c>
      <c r="L66" s="25">
        <v>0</v>
      </c>
    </row>
    <row r="67" spans="1:12" x14ac:dyDescent="0.25">
      <c r="A67" t="s">
        <v>73</v>
      </c>
      <c r="B67" s="16" t="s">
        <v>32</v>
      </c>
      <c r="C67" s="25">
        <v>7208.0162</v>
      </c>
      <c r="D67" s="25">
        <v>7125.0523999999996</v>
      </c>
      <c r="E67" s="25">
        <v>7744.8936000000003</v>
      </c>
      <c r="F67" s="25">
        <v>0</v>
      </c>
      <c r="G67" s="25">
        <v>1000</v>
      </c>
      <c r="H67" s="25">
        <v>0</v>
      </c>
      <c r="I67" s="25">
        <v>4000</v>
      </c>
      <c r="J67" s="25">
        <v>4000</v>
      </c>
      <c r="K67" s="25">
        <v>0</v>
      </c>
      <c r="L67" s="25">
        <v>7500</v>
      </c>
    </row>
    <row r="68" spans="1:12" x14ac:dyDescent="0.25">
      <c r="A68" t="s">
        <v>74</v>
      </c>
      <c r="B68" s="16" t="s">
        <v>32</v>
      </c>
      <c r="C68" s="25">
        <v>6851.8022000000001</v>
      </c>
      <c r="D68" s="25">
        <v>6946.5781999999999</v>
      </c>
      <c r="E68" s="25">
        <v>7778.8365000000003</v>
      </c>
      <c r="F68" s="25">
        <v>0</v>
      </c>
      <c r="G68" s="25">
        <v>1432.8529000000001</v>
      </c>
      <c r="H68" s="25">
        <v>0</v>
      </c>
      <c r="I68" s="25">
        <v>2750</v>
      </c>
      <c r="J68" s="25">
        <v>4000</v>
      </c>
      <c r="K68" s="25">
        <v>0</v>
      </c>
      <c r="L68" s="25">
        <v>7500</v>
      </c>
    </row>
    <row r="69" spans="1:12" x14ac:dyDescent="0.25">
      <c r="A69" t="s">
        <v>75</v>
      </c>
      <c r="B69" s="16" t="s">
        <v>32</v>
      </c>
      <c r="C69" s="25">
        <v>6507.4556000000002</v>
      </c>
      <c r="D69" s="25">
        <v>6115.4530999999997</v>
      </c>
      <c r="E69" s="25">
        <v>8180</v>
      </c>
      <c r="F69" s="25">
        <v>0</v>
      </c>
      <c r="G69" s="25">
        <v>0</v>
      </c>
      <c r="H69" s="25">
        <v>0</v>
      </c>
      <c r="I69" s="25">
        <v>0</v>
      </c>
      <c r="J69" s="25">
        <v>0</v>
      </c>
      <c r="K69" s="25">
        <v>0</v>
      </c>
      <c r="L69" s="25">
        <v>0</v>
      </c>
    </row>
    <row r="70" spans="1:12" x14ac:dyDescent="0.25">
      <c r="A70" t="s">
        <v>76</v>
      </c>
      <c r="B70" s="16" t="s">
        <v>32</v>
      </c>
      <c r="C70" s="25">
        <v>6154.9741999999997</v>
      </c>
      <c r="D70" s="25">
        <v>6038.3220000000001</v>
      </c>
      <c r="E70" s="25">
        <v>7454.3125</v>
      </c>
      <c r="F70" s="25">
        <v>0</v>
      </c>
      <c r="G70" s="25">
        <v>1666.6666</v>
      </c>
      <c r="H70" s="25">
        <v>0</v>
      </c>
      <c r="I70" s="25">
        <v>2000</v>
      </c>
      <c r="J70" s="25">
        <v>4000</v>
      </c>
      <c r="K70" s="25">
        <v>0</v>
      </c>
      <c r="L70" s="25">
        <v>0</v>
      </c>
    </row>
    <row r="71" spans="1:12" x14ac:dyDescent="0.25">
      <c r="A71" t="s">
        <v>77</v>
      </c>
      <c r="B71" s="16" t="s">
        <v>31</v>
      </c>
      <c r="C71" s="25">
        <v>4992.6759000000002</v>
      </c>
      <c r="D71" s="25">
        <v>3420.1464999999998</v>
      </c>
      <c r="E71" s="25">
        <v>6588.8648999999996</v>
      </c>
      <c r="F71" s="25">
        <v>4795.9129999999996</v>
      </c>
      <c r="G71" s="25">
        <v>1581.25</v>
      </c>
      <c r="H71" s="25">
        <v>5447.9543000000003</v>
      </c>
      <c r="I71" s="25">
        <v>3714.2856999999999</v>
      </c>
      <c r="J71" s="25">
        <v>3568.5554999999999</v>
      </c>
      <c r="K71" s="25">
        <v>0</v>
      </c>
      <c r="L71" s="25">
        <v>6964.2857000000004</v>
      </c>
    </row>
    <row r="72" spans="1:12" x14ac:dyDescent="0.25">
      <c r="A72" t="s">
        <v>78</v>
      </c>
      <c r="B72" s="16" t="s">
        <v>32</v>
      </c>
      <c r="C72" s="25">
        <v>7068.2065000000002</v>
      </c>
      <c r="D72" s="25">
        <v>6950.7654000000002</v>
      </c>
      <c r="E72" s="25">
        <v>7539.3702999999996</v>
      </c>
      <c r="F72" s="25">
        <v>0</v>
      </c>
      <c r="G72" s="25">
        <v>0</v>
      </c>
      <c r="H72" s="25">
        <v>0</v>
      </c>
      <c r="I72" s="25">
        <v>4000</v>
      </c>
      <c r="J72" s="25">
        <v>4000</v>
      </c>
      <c r="K72" s="25">
        <v>0</v>
      </c>
      <c r="L72" s="25">
        <v>7500</v>
      </c>
    </row>
    <row r="73" spans="1:12" x14ac:dyDescent="0.25">
      <c r="A73" t="s">
        <v>79</v>
      </c>
      <c r="B73" s="16" t="s">
        <v>31</v>
      </c>
      <c r="C73" s="25">
        <v>3825.0695999999998</v>
      </c>
      <c r="D73" s="25">
        <v>3353.252</v>
      </c>
      <c r="E73" s="25">
        <v>4899.1401999999998</v>
      </c>
      <c r="F73" s="25">
        <v>3755.8252000000002</v>
      </c>
      <c r="G73" s="25">
        <v>1509.0908999999999</v>
      </c>
      <c r="H73" s="25">
        <v>4371.0055000000002</v>
      </c>
      <c r="I73" s="25">
        <v>4000</v>
      </c>
      <c r="J73" s="25">
        <v>0</v>
      </c>
      <c r="K73" s="25">
        <v>4019.22</v>
      </c>
      <c r="L73" s="25">
        <v>0</v>
      </c>
    </row>
    <row r="74" spans="1:12" x14ac:dyDescent="0.25">
      <c r="A74" t="s">
        <v>80</v>
      </c>
      <c r="B74" s="16" t="s">
        <v>32</v>
      </c>
      <c r="C74" s="25">
        <v>6940.2986000000001</v>
      </c>
      <c r="D74" s="25">
        <v>6764.0109000000002</v>
      </c>
      <c r="E74" s="25">
        <v>7883.9561000000003</v>
      </c>
      <c r="F74" s="25">
        <v>0</v>
      </c>
      <c r="G74" s="25">
        <v>0</v>
      </c>
      <c r="H74" s="25">
        <v>0</v>
      </c>
      <c r="I74" s="25">
        <v>0</v>
      </c>
      <c r="J74" s="25">
        <v>0</v>
      </c>
      <c r="K74" s="25">
        <v>0</v>
      </c>
      <c r="L74" s="25">
        <v>0</v>
      </c>
    </row>
    <row r="75" spans="1:12" x14ac:dyDescent="0.25">
      <c r="A75" t="s">
        <v>81</v>
      </c>
      <c r="B75" s="16" t="s">
        <v>31</v>
      </c>
      <c r="C75" s="25">
        <v>3361.3314999999998</v>
      </c>
      <c r="D75" s="25">
        <v>3332.8593000000001</v>
      </c>
      <c r="E75" s="25">
        <v>3968.6808000000001</v>
      </c>
      <c r="F75" s="25">
        <v>3959.8</v>
      </c>
      <c r="G75" s="25">
        <v>1369.0514000000001</v>
      </c>
      <c r="H75" s="25">
        <v>4277.3371999999999</v>
      </c>
      <c r="I75" s="25">
        <v>1307.1428000000001</v>
      </c>
      <c r="J75" s="25">
        <v>0</v>
      </c>
      <c r="K75" s="25">
        <v>0</v>
      </c>
      <c r="L75" s="25">
        <v>0</v>
      </c>
    </row>
  </sheetData>
  <pageMargins left="0.7" right="0.7" top="0.75" bottom="0.75" header="0.3" footer="0.3"/>
  <pageSetup scale="38"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0"/>
  <sheetViews>
    <sheetView workbookViewId="0">
      <selection activeCell="F13" sqref="F13"/>
    </sheetView>
  </sheetViews>
  <sheetFormatPr defaultRowHeight="15" x14ac:dyDescent="0.25"/>
  <cols>
    <col min="1" max="1" width="24.5703125" customWidth="1"/>
    <col min="2" max="2" width="11.140625" customWidth="1"/>
    <col min="3" max="3" width="13.7109375" customWidth="1"/>
    <col min="4" max="4" width="14.85546875" customWidth="1"/>
  </cols>
  <sheetData>
    <row r="1" spans="1:4" ht="18.75" x14ac:dyDescent="0.3">
      <c r="A1" s="121" t="s">
        <v>152</v>
      </c>
      <c r="B1" s="121"/>
      <c r="C1" s="121"/>
      <c r="D1" s="121"/>
    </row>
    <row r="2" spans="1:4" x14ac:dyDescent="0.25">
      <c r="A2" s="1"/>
      <c r="B2" s="115" t="s">
        <v>156</v>
      </c>
      <c r="C2" s="116" t="s">
        <v>2</v>
      </c>
      <c r="D2" s="115" t="s">
        <v>157</v>
      </c>
    </row>
    <row r="3" spans="1:4" x14ac:dyDescent="0.25">
      <c r="A3" s="24" t="s">
        <v>153</v>
      </c>
      <c r="B3" s="110">
        <v>28</v>
      </c>
      <c r="C3" s="112">
        <v>111000</v>
      </c>
      <c r="D3" s="111">
        <f>C3/B3</f>
        <v>3964.2857142857142</v>
      </c>
    </row>
    <row r="4" spans="1:4" x14ac:dyDescent="0.25">
      <c r="A4" s="113" t="s">
        <v>154</v>
      </c>
      <c r="B4" s="108">
        <v>84</v>
      </c>
      <c r="C4" s="114">
        <v>336000</v>
      </c>
      <c r="D4" s="109">
        <f t="shared" ref="D4:D5" si="0">C4/B4</f>
        <v>4000</v>
      </c>
    </row>
    <row r="5" spans="1:4" x14ac:dyDescent="0.25">
      <c r="A5" s="24" t="s">
        <v>155</v>
      </c>
      <c r="B5" s="110">
        <v>112</v>
      </c>
      <c r="C5" s="112">
        <v>447000</v>
      </c>
      <c r="D5" s="111">
        <f t="shared" si="0"/>
        <v>3991.0714285714284</v>
      </c>
    </row>
    <row r="6" spans="1:4" ht="18.75" x14ac:dyDescent="0.3">
      <c r="A6" s="122" t="s">
        <v>158</v>
      </c>
      <c r="B6" s="122"/>
      <c r="C6" s="122"/>
      <c r="D6" s="122"/>
    </row>
    <row r="7" spans="1:4" x14ac:dyDescent="0.25">
      <c r="A7" s="1"/>
      <c r="B7" s="115" t="s">
        <v>156</v>
      </c>
      <c r="C7" s="116" t="s">
        <v>2</v>
      </c>
      <c r="D7" s="115" t="s">
        <v>157</v>
      </c>
    </row>
    <row r="8" spans="1:4" x14ac:dyDescent="0.25">
      <c r="A8" s="24" t="s">
        <v>153</v>
      </c>
      <c r="B8" s="110">
        <v>8</v>
      </c>
      <c r="C8" s="112">
        <v>8000</v>
      </c>
      <c r="D8" s="111">
        <f>C8/B8</f>
        <v>1000</v>
      </c>
    </row>
    <row r="9" spans="1:4" x14ac:dyDescent="0.25">
      <c r="A9" s="113" t="s">
        <v>154</v>
      </c>
      <c r="B9" s="108">
        <v>23</v>
      </c>
      <c r="C9" s="114">
        <v>41999.839999999997</v>
      </c>
      <c r="D9" s="109">
        <f t="shared" ref="D9:D10" si="1">C9/B9</f>
        <v>1826.08</v>
      </c>
    </row>
    <row r="10" spans="1:4" x14ac:dyDescent="0.25">
      <c r="A10" s="24" t="s">
        <v>155</v>
      </c>
      <c r="B10" s="110">
        <v>31</v>
      </c>
      <c r="C10" s="112">
        <v>49999.839999999997</v>
      </c>
      <c r="D10" s="111">
        <f t="shared" si="1"/>
        <v>1612.8980645161289</v>
      </c>
    </row>
  </sheetData>
  <mergeCells count="2">
    <mergeCell ref="A1:D1"/>
    <mergeCell ref="A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Data Notes and Definitions</vt:lpstr>
      <vt:lpstr>FAFSA Statistics</vt:lpstr>
      <vt:lpstr>Fiscal Summary</vt:lpstr>
      <vt:lpstr>Award Summary</vt:lpstr>
      <vt:lpstr>Dollars by Institution</vt:lpstr>
      <vt:lpstr>Recipients by Institution</vt:lpstr>
      <vt:lpstr>Mean Award by Institution</vt:lpstr>
      <vt:lpstr>Teaching Stipends</vt:lpstr>
      <vt:lpstr>'Dollars by Institution'!Print_Area</vt:lpstr>
      <vt:lpstr>'Fiscal Summary'!Print_Area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Jordan (CHE)</dc:creator>
  <cp:lastModifiedBy>Allen, Jordan (CHE)</cp:lastModifiedBy>
  <dcterms:created xsi:type="dcterms:W3CDTF">2016-12-20T16:19:42Z</dcterms:created>
  <dcterms:modified xsi:type="dcterms:W3CDTF">2019-01-15T15:05:53Z</dcterms:modified>
</cp:coreProperties>
</file>